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ive\Munka\Egyebek\Projektek\2023_DRL II\"/>
    </mc:Choice>
  </mc:AlternateContent>
  <bookViews>
    <workbookView xWindow="5745" yWindow="-15" windowWidth="18270" windowHeight="10140" tabRatio="698"/>
  </bookViews>
  <sheets>
    <sheet name="Tájékoztató" sheetId="2" r:id="rId1"/>
    <sheet name="Adatok" sheetId="3" r:id="rId2"/>
    <sheet name="MCU - &lt;5,0 kg" sheetId="14" r:id="rId3"/>
    <sheet name="MCU - 5,1-15 kg" sheetId="15" r:id="rId4"/>
    <sheet name="MCU - 15,1-30,0 kg" sheetId="16" r:id="rId5"/>
    <sheet name="MCU - 30,1-50,0 kg" sheetId="17" r:id="rId6"/>
  </sheets>
  <definedNames>
    <definedName name="_xlnm._FilterDatabase" localSheetId="1" hidden="1">Adatok!$M$3:$M$4</definedName>
    <definedName name="képreceptor_átvilágító">Adatok!$B$19</definedName>
    <definedName name="Képreceptor_típusa_átvilágító">Adatok!$M$3:$M$4</definedName>
  </definedNames>
  <calcPr calcId="162913" iterateDelta="1E-4"/>
</workbook>
</file>

<file path=xl/calcChain.xml><?xml version="1.0" encoding="utf-8"?>
<calcChain xmlns="http://schemas.openxmlformats.org/spreadsheetml/2006/main">
  <c r="F5" i="3" l="1"/>
  <c r="F4" i="3"/>
  <c r="X13" i="17"/>
  <c r="X12" i="17"/>
  <c r="X11" i="17"/>
  <c r="X10" i="17"/>
  <c r="X9" i="17"/>
  <c r="X8" i="17"/>
  <c r="X7" i="17"/>
  <c r="X6" i="17"/>
  <c r="X5" i="17"/>
  <c r="X4" i="17"/>
  <c r="F6" i="3" s="1"/>
  <c r="X13" i="16"/>
  <c r="X12" i="16"/>
  <c r="X11" i="16"/>
  <c r="X10" i="16"/>
  <c r="X9" i="16"/>
  <c r="X8" i="16"/>
  <c r="X7" i="16"/>
  <c r="X6" i="16"/>
  <c r="X5" i="16"/>
  <c r="X4" i="16"/>
  <c r="X13" i="15"/>
  <c r="X12" i="15"/>
  <c r="X11" i="15"/>
  <c r="X10" i="15"/>
  <c r="X9" i="15"/>
  <c r="X8" i="15"/>
  <c r="X7" i="15"/>
  <c r="X6" i="15"/>
  <c r="X5" i="15"/>
  <c r="X4" i="15"/>
  <c r="X5" i="14"/>
  <c r="X6" i="14"/>
  <c r="X7" i="14"/>
  <c r="X8" i="14"/>
  <c r="X9" i="14"/>
  <c r="X10" i="14"/>
  <c r="X11" i="14"/>
  <c r="X12" i="14"/>
  <c r="X13" i="14"/>
  <c r="X4" i="14"/>
  <c r="F3" i="3" l="1"/>
</calcChain>
</file>

<file path=xl/comments1.xml><?xml version="1.0" encoding="utf-8"?>
<comments xmlns="http://schemas.openxmlformats.org/spreadsheetml/2006/main">
  <authors>
    <author>Mihályi Dávid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https://www.nnk.gov.hu/index.php/component/phocadownload/category/20-rtg-protokolok?download=198:rtg-protokoll-32400
</t>
        </r>
      </text>
    </comment>
  </commentList>
</comments>
</file>

<file path=xl/comments2.xml><?xml version="1.0" encoding="utf-8"?>
<comments xmlns="http://schemas.openxmlformats.org/spreadsheetml/2006/main">
  <authors>
    <author>Mihályi Dávid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https://www.nnk.gov.hu/index.php/component/phocadownload/category/20-rtg-protokolok?download=198:rtg-protokoll-32400
</t>
        </r>
      </text>
    </comment>
  </commentList>
</comments>
</file>

<file path=xl/comments3.xml><?xml version="1.0" encoding="utf-8"?>
<comments xmlns="http://schemas.openxmlformats.org/spreadsheetml/2006/main">
  <authors>
    <author>Mihályi Dávid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https://www.nnk.gov.hu/index.php/component/phocadownload/category/20-rtg-protokolok?download=198:rtg-protokoll-32400
</t>
        </r>
      </text>
    </comment>
  </commentList>
</comments>
</file>

<file path=xl/comments4.xml><?xml version="1.0" encoding="utf-8"?>
<comments xmlns="http://schemas.openxmlformats.org/spreadsheetml/2006/main">
  <authors>
    <author>Mihályi Dávid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https://www.nnk.gov.hu/index.php/component/phocadownload/category/20-rtg-protokolok?download=198:rtg-protokoll-32400
</t>
        </r>
      </text>
    </comment>
  </commentList>
</comments>
</file>

<file path=xl/sharedStrings.xml><?xml version="1.0" encoding="utf-8"?>
<sst xmlns="http://schemas.openxmlformats.org/spreadsheetml/2006/main" count="377" uniqueCount="220">
  <si>
    <t>Adminisztrációs adatok</t>
  </si>
  <si>
    <t>Berendezés gyártója:</t>
  </si>
  <si>
    <t>Berendezés típusa:</t>
  </si>
  <si>
    <t>Gyártás éve:</t>
  </si>
  <si>
    <t>Telepítés éve:</t>
  </si>
  <si>
    <t>Gyári száma:</t>
  </si>
  <si>
    <t>Alkalmazott technika</t>
  </si>
  <si>
    <t>DAP érték mértékegysége</t>
  </si>
  <si>
    <t>Alkalmazott kiegészítő szűrés</t>
  </si>
  <si>
    <t>Az alkalmazott átvilágító röntgenberendezés adatai</t>
  </si>
  <si>
    <t>Fókusz-képreceptor távolság (cm)</t>
  </si>
  <si>
    <t>Cső pozíció</t>
  </si>
  <si>
    <t>egyéb</t>
  </si>
  <si>
    <t>Csőegység</t>
  </si>
  <si>
    <t>Fix</t>
  </si>
  <si>
    <t>Mozgatható</t>
  </si>
  <si>
    <t>Eldöntendő</t>
  </si>
  <si>
    <t>Igen</t>
  </si>
  <si>
    <t>Nem</t>
  </si>
  <si>
    <t>n.a.</t>
  </si>
  <si>
    <t>DAP</t>
  </si>
  <si>
    <r>
      <t>mGymm</t>
    </r>
    <r>
      <rPr>
        <vertAlign val="superscript"/>
        <sz val="11"/>
        <color theme="1"/>
        <rFont val="Calibri"/>
        <family val="2"/>
        <charset val="238"/>
      </rPr>
      <t>2</t>
    </r>
  </si>
  <si>
    <r>
      <t>mGycm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</si>
  <si>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mGym</t>
    </r>
    <r>
      <rPr>
        <vertAlign val="superscript"/>
        <sz val="11"/>
        <color theme="1"/>
        <rFont val="Calibri"/>
        <family val="2"/>
        <charset val="238"/>
      </rPr>
      <t>2</t>
    </r>
  </si>
  <si>
    <r>
      <t>µGymm</t>
    </r>
    <r>
      <rPr>
        <vertAlign val="superscript"/>
        <sz val="11"/>
        <color theme="1"/>
        <rFont val="Calibri"/>
        <family val="2"/>
        <charset val="238"/>
      </rPr>
      <t>2</t>
    </r>
  </si>
  <si>
    <r>
      <t>µGycm</t>
    </r>
    <r>
      <rPr>
        <vertAlign val="superscript"/>
        <sz val="11"/>
        <color theme="1"/>
        <rFont val="Calibri"/>
        <family val="2"/>
        <charset val="238"/>
      </rPr>
      <t>2</t>
    </r>
  </si>
  <si>
    <r>
      <rPr>
        <sz val="11"/>
        <color theme="1"/>
        <rFont val="Calibri"/>
        <family val="2"/>
        <charset val="238"/>
      </rPr>
      <t>µGym</t>
    </r>
    <r>
      <rPr>
        <vertAlign val="superscript"/>
        <sz val="11"/>
        <color theme="1"/>
        <rFont val="Calibri"/>
        <family val="2"/>
        <charset val="238"/>
      </rPr>
      <t>2</t>
    </r>
  </si>
  <si>
    <t>Filmes</t>
  </si>
  <si>
    <t>CR kazetta</t>
  </si>
  <si>
    <t>Digitális</t>
  </si>
  <si>
    <t>Források:</t>
  </si>
  <si>
    <t>Anatómiai régiók</t>
  </si>
  <si>
    <t>Koponya</t>
  </si>
  <si>
    <t>Orrcsont</t>
  </si>
  <si>
    <t>Állkapocs</t>
  </si>
  <si>
    <t>Nyak</t>
  </si>
  <si>
    <t>Váll</t>
  </si>
  <si>
    <t>Mellkas</t>
  </si>
  <si>
    <t>Felső hasi régió</t>
  </si>
  <si>
    <t>Alsó hasi régió</t>
  </si>
  <si>
    <t>Medence</t>
  </si>
  <si>
    <t>Csípő</t>
  </si>
  <si>
    <t>Comb</t>
  </si>
  <si>
    <t>Felkar</t>
  </si>
  <si>
    <t>Alkar</t>
  </si>
  <si>
    <t>Kézfej</t>
  </si>
  <si>
    <t>Lábszár</t>
  </si>
  <si>
    <t>Boka</t>
  </si>
  <si>
    <t>Lábfej</t>
  </si>
  <si>
    <t>0 mmAl</t>
  </si>
  <si>
    <t>1 mmAl</t>
  </si>
  <si>
    <t>2 mmAl</t>
  </si>
  <si>
    <t>1 mmAl + 0,1 mmCu</t>
  </si>
  <si>
    <t>1 mmAl + 0,2 mmCu</t>
  </si>
  <si>
    <t>2 mmAl + 0,1 mmCu</t>
  </si>
  <si>
    <t>2 mmAl + 0,2 mmCu</t>
  </si>
  <si>
    <t>1 mmAl + 0,3 mmCu</t>
  </si>
  <si>
    <t>1 mmAl + 0,6 mmCu</t>
  </si>
  <si>
    <t>1 mmAl + 0,9 mmCu</t>
  </si>
  <si>
    <t>2 mmAl + 0,6 mmCu</t>
  </si>
  <si>
    <t>2 mmAl + 0,9 mmCu</t>
  </si>
  <si>
    <t>2 mmAl + 0,3 mmCu</t>
  </si>
  <si>
    <t>Kieg. Szűrések</t>
  </si>
  <si>
    <t>Megközelítési rány</t>
  </si>
  <si>
    <t>Radial</t>
  </si>
  <si>
    <t>Femoral</t>
  </si>
  <si>
    <t>Vizsgálat dátuma</t>
  </si>
  <si>
    <t>Rács</t>
  </si>
  <si>
    <t>Detektor felvétel</t>
  </si>
  <si>
    <t>Detektor átvilágító</t>
  </si>
  <si>
    <t>Képerősítő</t>
  </si>
  <si>
    <t>Intézmény megnevezése:</t>
  </si>
  <si>
    <t>Űrlap kitöltéséért felelős személy (kapcsolattartó):</t>
  </si>
  <si>
    <t>Beosztása:</t>
  </si>
  <si>
    <t>Elektronikus levelezési cím:</t>
  </si>
  <si>
    <t>Berendezés helye:</t>
  </si>
  <si>
    <t>Automatikus expozícióvezérlő:</t>
  </si>
  <si>
    <t>Dozimetriai kijelzés:</t>
  </si>
  <si>
    <t>Átvilágítás sorszáma</t>
  </si>
  <si>
    <t>Páciens neme</t>
  </si>
  <si>
    <t>Átvilágítási üzemmód</t>
  </si>
  <si>
    <t>Sugármező alakja</t>
  </si>
  <si>
    <t>Mező szélessége (cm)</t>
  </si>
  <si>
    <t>Mező hosszúsága (cm)</t>
  </si>
  <si>
    <t>Röntgencsőfeszültség (kV)</t>
  </si>
  <si>
    <t>Csőáram (mA)</t>
  </si>
  <si>
    <t>Legkisebb fókusz-bőr távolság (cm)</t>
  </si>
  <si>
    <t>Fókusz</t>
  </si>
  <si>
    <t>Összes DAP (dózisterület-szorzat, számszerű érték)</t>
  </si>
  <si>
    <t>Bőrdózis csúcsértéke (mGy)</t>
  </si>
  <si>
    <t>Elkészült átvilágítás minőségének osztályozása</t>
  </si>
  <si>
    <t>Megjegyzés</t>
  </si>
  <si>
    <t>Állandó szűrése (mmAl):</t>
  </si>
  <si>
    <t>Képreceptor típusa átvilágítás során:</t>
  </si>
  <si>
    <t>Képreceptor típusa felvétel készítés során:</t>
  </si>
  <si>
    <t>Egyéb</t>
  </si>
  <si>
    <t>Átvilágítás teljes időtartama (s)</t>
  </si>
  <si>
    <t>Kör</t>
  </si>
  <si>
    <t>Négyszögletes</t>
  </si>
  <si>
    <t>Címe:</t>
  </si>
  <si>
    <t>Telefonszám:</t>
  </si>
  <si>
    <t>Általános - adminisztratív adatok</t>
  </si>
  <si>
    <t>Átvilágító röntgenberendezések</t>
  </si>
  <si>
    <t>Intézmény megnevezése</t>
  </si>
  <si>
    <t>Kérjük, hogy az intézmény pontos, hivatalos megnevezését adja meg!</t>
  </si>
  <si>
    <t>Címe</t>
  </si>
  <si>
    <t>Űrlap kitöltéséért felelős személy (kapcsolattartó)</t>
  </si>
  <si>
    <t>Kérjük, hogy adja meg annak a személynek a nevét, aki az űrlap kitöltéséért felel és kapcsolatba léphetünk vele annak érdekében, hogy az adatokat tisztázhassuk!</t>
  </si>
  <si>
    <t>Beosztása</t>
  </si>
  <si>
    <t>Az űrlapot kitöltő személy beosztása az intézményben.</t>
  </si>
  <si>
    <t>Telefonszám</t>
  </si>
  <si>
    <t>Kérjük, hogy adja meg az űrlap kitöltéséért felelős személy telefonos elérhetőségét. Ezen a telefonszámon esetileg felvehetjük a kapcsolatot az adatok tisztázása érdekében.</t>
  </si>
  <si>
    <t>Elektronikus levelezési cím</t>
  </si>
  <si>
    <t>Az alkalmazott röntgenberendezés azonosító adatai és egyes műszaki paraméterei</t>
  </si>
  <si>
    <t>Amint azt a felkérőlevélben is kértük, a berendezésenként alkalmazott vizsgálati eljárások szerint töltsék ki a felmérőlapokat!</t>
  </si>
  <si>
    <t>A berendezés gyártója</t>
  </si>
  <si>
    <t>Kérjük, hogy adja meg az Önök által alkalmazott átvilágító vagy felvételi- és átvilágító röntgenberendezés gyártóját. A berendezés gyártója minden esetben feltüntetésre kerül a röntgenberendezések termékazonosító címkéin, melyek a burkolaton kerülnek elhelyezésre.</t>
  </si>
  <si>
    <t>A berendezés típusa</t>
  </si>
  <si>
    <t>Kérjük, hogy adja meg az Önök által alkalmazott röntgenberendezés típusát. A berendezés típusa minden esetben feltüntetésre kerül a röntgenberendezések termékazonosító címkéin.</t>
  </si>
  <si>
    <t>Gyári száma</t>
  </si>
  <si>
    <t>Gyártás éve</t>
  </si>
  <si>
    <t>Kérjük, hogy adja meg az Önök által alkalmazott röntgenberendezés gyártásának évét. A berendezés gyártásának éve minden esetben feltüntetésre kerül a röntgenberendezések termékazonosító címkéin. A termékazonosító címkéken leggyakrabban egy négyjegyű, a gyártás évét azonosító számként látható, alkalmanként a gyártás havának megjelölésével együtt.</t>
  </si>
  <si>
    <t>Telepítés éve</t>
  </si>
  <si>
    <t>Kérjük, hogy amennyiben az előző adattal nem egyezik meg, akkor a berendezés használatba vételének évszámát adják meg, például: "2018" formátumban.</t>
  </si>
  <si>
    <t>Állandó szűrése</t>
  </si>
  <si>
    <t>Kérjük, hogy a röntgenberendezés állandó szűrését adja meg. Ez az adat megtalálható a berendezés azonosító címkéin, vagy a berendezés dokumentációjában. Az állandó szűrés a röntgencső kilépőablaka, a röntgencsőbura, illetve a kollimátorba szerelt, nem eltávolítható szűrések összege. A termékazonosító címkék alapján gyakran az utóbbi két adat összegzésével kapható meg, "mmAl" vagyis alumínium-egyenértékben kifejezett mennyiség.</t>
  </si>
  <si>
    <t>Képreceptor típusa átvilágítás során</t>
  </si>
  <si>
    <t xml:space="preserve">Kérjük, hogy adják meg, milyen képalkotó eszközt alkalmaznak átvilágítás során. Választható: képerősítő (optikai csatolás + CCD érzékelő) vagy digitális síkképreceptor (flat-panel). </t>
  </si>
  <si>
    <t>Képreceptor típusa felvétel készítés során</t>
  </si>
  <si>
    <t>Kérjük, hogy adják meg, milyen képalkotó eszközt alkalmaznak a felvételezéshez. Választható: képerősítő (optikai csatolás + CCD érzékelő) vagy síkképreceptor (flat-panel). Film-fólia alatt a "hagyományos" röntgenfilm és erősítőfólia kombinációját értjük, CR alatt a foszforlemezes képalkotó eszközöket, DR alatt pedig a további, vezetékes vagy vezetéknélküli digitális képérzékelő eszközöket.</t>
  </si>
  <si>
    <t>Automatikus expozícióvezérlő</t>
  </si>
  <si>
    <t>Kérjük, hogy adja meg, hogy az adott berendezés rendelkezik-e automatikus expozícióvezérlő vagy expozícióteljesítmény-vezérlő funkcióval!</t>
  </si>
  <si>
    <t>Dozimetriai kijelzés</t>
  </si>
  <si>
    <t>A felvételsorozatok készítésének dátuma. Az adat az egyes felvételek DICOM információi között megtalálható, a (0008,0020) címkénél.</t>
  </si>
  <si>
    <t>A vizsgálaton megjelenő páciens neme. Amennyiben ezt megadták a beteg felvételekor, a (0010,0040) DICOM címkénél megtalálható.</t>
  </si>
  <si>
    <t>Kérjük, hogy adja meg, hogy milyen üzemmódban és hány képkocka elkészítésével történt másodpercenként az átvilágítás! Ez lehet folytonos üzemmód, illetve impulzusüzemű különböző képalkotási gyakorisággal (1…30 fps között)</t>
  </si>
  <si>
    <t>Átvilágítás teljes időtartama</t>
  </si>
  <si>
    <t>Kérjük, tüntessék fel a berendezés által visszajelzett teljes sugármeneti időt, másodperc egységekben!</t>
  </si>
  <si>
    <t>Kérjük, tüntessék fel az átvilágítás során alkalmazott besugárzási mező alakját! Ez a képerősítővel szerelt berendezéseknél kör keresztmetszetű, a digitális berendezéseknél gyakran négyszögletes.</t>
  </si>
  <si>
    <t>A besugárzott terület, a mező egyik élhossza. A digitális berendezéseknél az ezt azonosító címke a (0018, 1702), a (0018, 1704), a (0018,1706) és a (0018, 1708), melyek a négyszög alakú mezők egyes éleinek relatív helyzetét közlik. Kör keresztmetszetű besugárzási mezőnél adjon meg a mező szélességeként és hosszaként azonos értéket és jelezze a "sugármező alakja" rovatban, hogy milyen alakú volt a besugárzási mező.</t>
  </si>
  <si>
    <t>A besugárzott terület, a mező másik élhossza. A digitális berendezéseknél az ezt azonosító címke a (0018, 1702), a (0018, 1704), a (0018,1706) és a (0018, 1708), melyek a négyszög alakú mezők egyes éleinek relatív helyzetét közlik. Kör keresztmetszetű besugárzási mezőnél adjon meg a mező szélességeként és hosszaként azonos értéket és jelezze a "sugármező alakja" rovatban, hogy milyen alakú volt a besugárzási mező.</t>
  </si>
  <si>
    <t>Az átvilágítás során használt névleges (átlagos) röntgencsőfeszültséget adja meg! Ezt a (0018, 0060) DICOM címke kódolja.</t>
  </si>
  <si>
    <t>Kérjük, hogy adja meg, milyen csőramot (mA) alkalmaztak az átvilágítás során! Ez az adat a digitális berendezéseknél a (0018,8151) DICOM címkénél található meg.</t>
  </si>
  <si>
    <t>Adja meg a felvétel előkészítésekor, a beteg beállítása során meghatározott fókusz-képreceptor távolságot, cm egységben! Például: "150" (cm). Ezt az adatot a digitális berendezéseknél a (0018,1110) DICOM címke alatt találhatják meg.</t>
  </si>
  <si>
    <t>Azt a távolságot értjük ez alatt, ami a röntgencső fókuszfoltja és a páciens bőrfelszíne közötti legkisebb távolságként mérhető. DICOM azonosítója lehet a (0018, 1111) címke.</t>
  </si>
  <si>
    <t>Kérjük, adja meg, hogy az átvilágítás során a szórtsugárzás-szűrő rácsot alkalmazták-e (igen/nem)! A rácsra vonatkozó információkat a digitális berendezéseknél általában a (0018, 1166) címke kódolja.</t>
  </si>
  <si>
    <t>Kiegészítő szűrés</t>
  </si>
  <si>
    <t>Az adott felvétel elkészítéséhez esetlegesen alkalmazott kiegészítő szűrés anyagi minőségét és vastagságát adja meg! A digitális berendezések esetén az anyagi minőségét a (0018, 7050) DICOM címke, a vastagságát a (0018,7052) és (0018,7054) címkék kódolhatják.</t>
  </si>
  <si>
    <t>Az adott átvilágításhoz alkalmazott fókuszfolt mérete. Ez leggyakrabban egy mértékegység nélküli méretjelzés, pl. 0,5. A legtöbb röntgenberendezés két fókuszfolttal rendelkezik, amelyek általában 0,6 és 1,2 méretjelzetűek. Ezeket sötét színű négyzettel, vagy keretes négyzettel jelzik a berendezések, gyakran "Small" és "Large" jelzőkkel megadva az éppen kiválasztott anódfoltot. A digitális berendezéseknél leggyakrabban a (0018, 1190) címke alatt található meg a felvételezéshez alkalmazott fókusz mérete.</t>
  </si>
  <si>
    <t>A páciens átvilágításához beállított mezőméret és az adott névleges mezőméret mellett mérhető dózis (levegőkerma) szorzata. Ez legyakrabban a (0018,115E) DICOM címkénél található meg, ha a berendezésre szerelt külön eszköz ezt méri, vagy a berendezés felvételi algoritmusa becslést ad ennek értékére.</t>
  </si>
  <si>
    <t>DAP (mértékegység)</t>
  </si>
  <si>
    <t>Kérjük, hogy amennyiben rendelkezésre áll ez az információ, adják meg, hogy mekkora volt az eljárás során a bőrdózis csúcsértéke! Ezt mGy egységekben kérjük megadni!</t>
  </si>
  <si>
    <t>Kérjük, hogy 1…10 skálán adja meg az átvilágítások minőségének értékelését. A legrosszabb érték 1, azaz teljesen értékelhetetlen, a legjobb értékelés a 10-es, vagyis az elképzelhető legjobb értékelhetőségű.</t>
  </si>
  <si>
    <t>Kérjük, itt adja meg ha a rögzített adatokkal kapcsolatban megjegyzése lenne.</t>
  </si>
  <si>
    <t>Üzemmódok</t>
  </si>
  <si>
    <t>folyamatos</t>
  </si>
  <si>
    <t>impulzus, 3 fps</t>
  </si>
  <si>
    <t>impulzus, 5 fps</t>
  </si>
  <si>
    <t>impulzus, 7,5 fps</t>
  </si>
  <si>
    <t>impulzus 10 fps</t>
  </si>
  <si>
    <t>impulzus 15 fps</t>
  </si>
  <si>
    <t>impulzus 22,5 fps</t>
  </si>
  <si>
    <t>impulzus 30 fps</t>
  </si>
  <si>
    <t>impulzus 12,5 fps</t>
  </si>
  <si>
    <t>Kérjük, hogy adja meg az Önök által alkalmazott röntgenberendezés gyári számát. A berendezés gyári száma minden esetben feltüntetésre kerül a röntgenberendezések termékazonosító címkéin. A termékazonosító címkéken az "SN", "S/N", vagy "serial no.", esetleg a "No." szövegeket követően látható alfanumerikus karaktersorozat a gyári szám. Amennyiben a berendezésen már nincs, vagy nem olvasható a címke, a gyári szám legtöbbször a számítógépes szoftverben, a papír alapú dokumentációban, az átvételi vizsgálat jegyzőkönyvén (ha volt), vagy az üzemeltetési engedélyen is feltüntetésre kerül. A digitális berendezéseknél a (0018,1000) DICOM címke alatt is megtalálható.</t>
  </si>
  <si>
    <t>Útmutató az átvilágító röntgenberendezésekhez Diagnosztikai Irányadó Szintjeinek (DRL) meghatározásához szükséges kérdőív kitöltéséhez</t>
  </si>
  <si>
    <t>Csőpozíció</t>
  </si>
  <si>
    <t>Érvényes sugárveszélyes üzemeltetési engedély száma</t>
  </si>
  <si>
    <t>Érvényes sugárveszélyes üzemeltetési engedély száma:</t>
  </si>
  <si>
    <t>Bal oldalról (sinister)</t>
  </si>
  <si>
    <t>Jobb oldalról (dexter)</t>
  </si>
  <si>
    <t>Felett/Előtt (anterior)</t>
  </si>
  <si>
    <t>Alatt/Mögött (posterior)</t>
  </si>
  <si>
    <t>Felvételek száma</t>
  </si>
  <si>
    <t>Képkockák darabszáma</t>
  </si>
  <si>
    <t>Kérjük, adja meg, hogy átvilágítás során összesen hány darab felvételt készítettek!</t>
  </si>
  <si>
    <t>Név</t>
  </si>
  <si>
    <t>Kérjük, hogy adja meg, milyen csőpozíciós beállítást alkalmaztak az átvilágítás során! A páciens pozíciójához képest viszonyítsanak! 
Alatta/Mögötte: a páciens háta esik a röntgencső felé.
Előtte/Felette: a páciens mellkasa/hasa esik a röntgencső felé.
Oldalt (balról/jobbról): a páciens bal vagy jobb oldala esik a röntgencső felé.
                       Alatta/Mögötte       Előtte/Felette               Balról                          Jobbról</t>
  </si>
  <si>
    <t>Kérjük, adja meg a berendezés üzemeltetésének pontos helyét (a telephelyet, ami lehet eltérő az intézmény címétől).
Pl.: 1221 Budapest, Anna utca 5. C épület, 2. emelet, Radiológia, 2.123 Röntgenhelyiség.</t>
  </si>
  <si>
    <t>Kitöltöttség (%)</t>
  </si>
  <si>
    <t>0,1 mmCu</t>
  </si>
  <si>
    <t>0,2 mmCu</t>
  </si>
  <si>
    <t>0,3 mmCu</t>
  </si>
  <si>
    <t>0,6 mmCu</t>
  </si>
  <si>
    <t>0,9 mmCu</t>
  </si>
  <si>
    <t>Kicsi</t>
  </si>
  <si>
    <t>Közepes</t>
  </si>
  <si>
    <t>Nagy</t>
  </si>
  <si>
    <t>-</t>
  </si>
  <si>
    <t>A csőegység magassága:</t>
  </si>
  <si>
    <t>Sorszám</t>
  </si>
  <si>
    <t>A felvételsorozatot azonosító sorszám, amely az adott páciens esetén egyedi. Mivel egy páciensen többször is végezhetnek átvilágítást, ezzel segítik az azonosítást. Amennyiben egy vizsgálat során több felvételsorozat készült, kérjük külön-külön tüntessék fel ezeket!</t>
  </si>
  <si>
    <t>Fiú</t>
  </si>
  <si>
    <t>Lány</t>
  </si>
  <si>
    <t>Mictiós cisztouretrográfia (MCU) - &lt; 5,0 kg</t>
  </si>
  <si>
    <t>Mictiós cisztouretrográfia (MCU) - 5,1-15,0 kg</t>
  </si>
  <si>
    <t>Mictiós cisztouretrográfia (MCU) - 15,1-30,0 kg</t>
  </si>
  <si>
    <t>Mictiós cisztouretrográfia (MCU) - 30,1-50,0 kg</t>
  </si>
  <si>
    <t>Mictiós cisztouretrográfia (MCU) - &lt; 5 kg</t>
  </si>
  <si>
    <t>A berendezéssel vizsgált személyek száma összesen, 2022-ben:</t>
  </si>
  <si>
    <t>A berendezéssel végzett eljárások száma összesen, 2022-ben:</t>
  </si>
  <si>
    <t>A berendezéssel készült expozíciók száma összesen, 2022-ben:</t>
  </si>
  <si>
    <t>A berendezéssel vizsgált személyek száma összesen, 2022-ben</t>
  </si>
  <si>
    <t>Kérjük, hogy adja meg az összes páciens számát, aki az adott röntgenberendezéssel végzett vizsgálaton esett át, 2022-ben! Kérjük, hogy pontos adatot tüntessenek fel!</t>
  </si>
  <si>
    <t>A berendezéssel végzett eljárások száma összesen, 2022-ben</t>
  </si>
  <si>
    <t xml:space="preserve">Kérjük, hogy adja meg az összes, 2022-ben elvégzett vizsgálati eljárás darabszámát! Kérjük, hogy pontos adatot tüntessenek fel! </t>
  </si>
  <si>
    <t>A berendezéssel készült összes expozíciók száma 2022-ben</t>
  </si>
  <si>
    <t>Kérjük, adja meg a berendezéssel 2022-ben készített összes expozíciók számát! Kérjük, számítsák bele a megismételt és rontott felvételeket is és pontos adatot tüntessenek fel!</t>
  </si>
  <si>
    <t>Kérjük, hogy az intézmény pontos címét adja meg
irsz. település, közterület és annak jellege, házszám formátumban!
Például: 1097 Budapest, Albert Flórián út 2-6.</t>
  </si>
  <si>
    <t>Kérjük, hogy adjon meg legalább egy e-mail címet, amelyen kapcsolatba léphetünk a felmérést kitöltő személlyel! Amennyiben több e-mail címet ad meg, akkor azokat pontosvesszővel (";") és szóközzel elválasztva sorolja fel!
például: drl@nnk.gov.hu ; sugar@nnk.gov.hu</t>
  </si>
  <si>
    <t>Telephely</t>
  </si>
  <si>
    <t>Kérjük, adja meg a berendezés kérdőív kitöltésekor érvényes üzemeltetési engedélyének számát, melyet az OAH (Országos Atomenergia Hivatal) állított ki!</t>
  </si>
  <si>
    <t>Csőegység helyzete</t>
  </si>
  <si>
    <t>Kérjük, hogy adják meg, hogy a csőegység helyzete állandó-e, vagy módosítható, azaz, hogy igény szerint a csőegység közelebb/távolabb is állítható a pácienshez!</t>
  </si>
  <si>
    <r>
      <t>Kérjük, hogy adja meg, hogy az adott berendezés akár különálló mérőeszköz (pl. DAP-mérő, ionizációs kamra) vagy számítás révén meghatározza és kijelzi-e a páciens sugárterhelésére jellemző mennyiséget! A felételi- és átvilágító, illetve az átvilágító röntgenberendezések esetén előfordulhat a DAP-érték  (µGycm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, dGym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, mGycm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, illetve egyes esetekben a belépőoldali bőrdózis, például mGy egységekben), vagy az ún. peak skin dose (pSD), legnagyobb bőrdózis mennyiségének a kijelzése (mGy egységekben).</t>
    </r>
  </si>
  <si>
    <r>
      <t>A dózisterület-szorzat visszajelzett értéke mellett szereplő mértékegység, pl.:  µGycm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, dGym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, vagy mGycm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. A mértékegysége rendkívül fontos, arra ügyelni kell és ellenőrizni az adat rögzítésekor.</t>
    </r>
  </si>
  <si>
    <t>Kérjük, adja meg, hogy az átvilágítás során összesen hány képkockát (frame) készítettek! Digitális berendezések esetén ezt az értéket a DICOM (0028,0008) címke kódolhatja.</t>
  </si>
  <si>
    <t>dGym2</t>
  </si>
  <si>
    <t>Az NNK adatvédelmi tájékoztatója</t>
  </si>
  <si>
    <t>Kérjük, hogy kizárólag olyan súlycsoportba tartozó gyermekeken végzett vizsgálatok adatait tüntessék fel, akikre a munkafülek nevei vonatkoznak.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</si>
</sst>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&lt;=999999999]\(##\)\ ###\-##\-##;[&lt;=6999999999]0#\ \(##\)###\-##\-##;#\ \(##\)\ ###\-##\-##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b/>
      <u/>
      <sz val="16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0" borderId="0" xfId="0" applyFont="1"/>
    <xf numFmtId="0" fontId="0" fillId="0" borderId="3" xfId="0" applyBorder="1"/>
    <xf numFmtId="0" fontId="0" fillId="0" borderId="5" xfId="0" applyBorder="1"/>
    <xf numFmtId="0" fontId="0" fillId="0" borderId="0" xfId="0" applyBorder="1" applyAlignment="1">
      <alignment horizontal="left" wrapText="1"/>
    </xf>
    <xf numFmtId="0" fontId="0" fillId="0" borderId="5" xfId="0" applyFill="1" applyBorder="1" applyAlignment="1">
      <alignment horizontal="left" vertical="center" wrapText="1"/>
    </xf>
    <xf numFmtId="0" fontId="11" fillId="0" borderId="23" xfId="0" applyFont="1" applyBorder="1" applyAlignment="1">
      <alignment vertical="center" wrapText="1"/>
    </xf>
    <xf numFmtId="0" fontId="11" fillId="0" borderId="2" xfId="0" applyFont="1" applyBorder="1" applyAlignment="1">
      <alignment horizontal="justify" vertical="center" wrapText="1"/>
    </xf>
    <xf numFmtId="0" fontId="12" fillId="0" borderId="25" xfId="0" applyFont="1" applyBorder="1" applyAlignment="1">
      <alignment horizontal="justify" vertical="center" wrapText="1"/>
    </xf>
    <xf numFmtId="0" fontId="12" fillId="0" borderId="26" xfId="0" applyFont="1" applyBorder="1" applyAlignment="1">
      <alignment horizontal="justify" vertical="center" wrapText="1"/>
    </xf>
    <xf numFmtId="0" fontId="11" fillId="0" borderId="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2" xfId="0" applyFont="1" applyBorder="1" applyAlignment="1">
      <alignment horizontal="justify" vertical="center" wrapText="1"/>
    </xf>
    <xf numFmtId="0" fontId="0" fillId="0" borderId="28" xfId="0" applyBorder="1"/>
    <xf numFmtId="0" fontId="0" fillId="0" borderId="0" xfId="0" applyBorder="1"/>
    <xf numFmtId="0" fontId="14" fillId="0" borderId="0" xfId="0" applyFont="1"/>
    <xf numFmtId="0" fontId="0" fillId="0" borderId="30" xfId="0" applyFill="1" applyBorder="1" applyAlignment="1">
      <alignment horizontal="left" vertical="center" wrapText="1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12" fillId="0" borderId="27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11" xfId="0" applyFont="1" applyFill="1" applyBorder="1" applyAlignment="1">
      <alignment horizontal="center" textRotation="90" wrapText="1"/>
    </xf>
    <xf numFmtId="0" fontId="2" fillId="0" borderId="11" xfId="0" applyFont="1" applyBorder="1" applyAlignment="1">
      <alignment horizontal="center" textRotation="90" wrapText="1"/>
    </xf>
    <xf numFmtId="0" fontId="2" fillId="0" borderId="16" xfId="0" applyFont="1" applyFill="1" applyBorder="1" applyAlignment="1">
      <alignment horizontal="center" textRotation="90" wrapText="1"/>
    </xf>
    <xf numFmtId="0" fontId="2" fillId="0" borderId="15" xfId="0" applyFont="1" applyBorder="1" applyAlignment="1">
      <alignment horizontal="center" textRotation="90" wrapText="1"/>
    </xf>
    <xf numFmtId="0" fontId="0" fillId="0" borderId="6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center" vertical="center"/>
      <protection locked="0"/>
    </xf>
    <xf numFmtId="2" fontId="0" fillId="0" borderId="14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2" fontId="0" fillId="0" borderId="17" xfId="0" applyNumberForma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1" xfId="0" applyNumberFormat="1" applyBorder="1" applyAlignment="1" applyProtection="1">
      <alignment horizontal="center" vertical="center"/>
      <protection locked="0"/>
    </xf>
    <xf numFmtId="14" fontId="0" fillId="0" borderId="22" xfId="0" applyNumberForma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textRotation="90" wrapText="1"/>
    </xf>
    <xf numFmtId="0" fontId="2" fillId="0" borderId="11" xfId="0" applyFont="1" applyFill="1" applyBorder="1" applyAlignment="1">
      <alignment horizontal="center" textRotation="90" wrapText="1"/>
    </xf>
    <xf numFmtId="0" fontId="1" fillId="0" borderId="3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0" fillId="0" borderId="23" xfId="0" applyBorder="1" applyAlignment="1">
      <alignment vertical="center" wrapText="1"/>
    </xf>
    <xf numFmtId="165" fontId="0" fillId="0" borderId="6" xfId="0" applyNumberForma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8" fillId="0" borderId="40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textRotation="90" wrapText="1"/>
    </xf>
    <xf numFmtId="0" fontId="2" fillId="0" borderId="11" xfId="0" applyFont="1" applyFill="1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textRotation="90" wrapText="1"/>
    </xf>
    <xf numFmtId="0" fontId="2" fillId="0" borderId="3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 wrapText="1"/>
    </xf>
    <xf numFmtId="0" fontId="2" fillId="0" borderId="20" xfId="0" applyFont="1" applyBorder="1" applyAlignment="1">
      <alignment horizontal="center" textRotation="90" wrapText="1"/>
    </xf>
    <xf numFmtId="0" fontId="2" fillId="0" borderId="31" xfId="0" applyFont="1" applyFill="1" applyBorder="1" applyAlignment="1">
      <alignment horizontal="center" textRotation="90" wrapText="1"/>
    </xf>
    <xf numFmtId="0" fontId="2" fillId="0" borderId="37" xfId="0" applyFont="1" applyFill="1" applyBorder="1" applyAlignment="1">
      <alignment horizontal="center" textRotation="90" wrapText="1"/>
    </xf>
    <xf numFmtId="0" fontId="2" fillId="0" borderId="32" xfId="0" applyFont="1" applyBorder="1" applyAlignment="1">
      <alignment horizontal="center" textRotation="90" wrapText="1"/>
    </xf>
    <xf numFmtId="0" fontId="2" fillId="0" borderId="28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textRotation="90" wrapText="1"/>
    </xf>
    <xf numFmtId="0" fontId="2" fillId="0" borderId="10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11" xfId="0" applyFont="1" applyBorder="1" applyAlignment="1">
      <alignment horizontal="center" textRotation="90" wrapText="1"/>
    </xf>
  </cellXfs>
  <cellStyles count="2">
    <cellStyle name="Hivatkozás" xfId="1" builtinId="8"/>
    <cellStyle name="Normál" xfId="0" builtinId="0"/>
  </cellStyles>
  <dxfs count="6">
    <dxf>
      <numFmt numFmtId="166" formatCode="[&gt;=3620000000]#\ \(##\)\ ###\-###;[&gt;=20000000]#\ \(##\)\ ###\-###;#\ \(#\)\ ###\-##\-##"/>
    </dxf>
    <dxf>
      <numFmt numFmtId="165" formatCode="[&lt;=999999999]\(##\)\ ###\-##\-##;[&lt;=6999999999]0#\ \(##\)###\-##\-##;#\ \(##\)\ ###\-##\-##"/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1035844</xdr:colOff>
      <xdr:row>14</xdr:row>
      <xdr:rowOff>357188</xdr:rowOff>
    </xdr:from>
    <xdr:to>
      <xdr:col>0</xdr:col>
      <xdr:colOff>1597819</xdr:colOff>
      <xdr:row>14</xdr:row>
      <xdr:rowOff>914083</xdr:rowOff>
    </xdr:to>
    <xdr:pic>
      <xdr:nvPicPr>
        <xdr:cNvPr id="6" name="Kép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07" t="4687" r="3905" b="3906"/>
        <a:stretch/>
      </xdr:blipFill>
      <xdr:spPr bwMode="auto">
        <a:xfrm>
          <a:off x="1035844" y="5310188"/>
          <a:ext cx="561975" cy="5568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809625</xdr:colOff>
      <xdr:row>34</xdr:row>
      <xdr:rowOff>1012033</xdr:rowOff>
    </xdr:from>
    <xdr:to>
      <xdr:col>1</xdr:col>
      <xdr:colOff>5372100</xdr:colOff>
      <xdr:row>34</xdr:row>
      <xdr:rowOff>2035969</xdr:rowOff>
    </xdr:to>
    <xdr:pic>
      <xdr:nvPicPr>
        <xdr:cNvPr id="7" name="Kép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438" y="20574002"/>
          <a:ext cx="4562475" cy="102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nk.gov.hu/index.php/kozerdeku/adatvedele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54"/>
  <sheetViews>
    <sheetView tabSelected="1" zoomScaleNormal="100" workbookViewId="0">
      <selection activeCell="C3" sqref="C3"/>
    </sheetView>
  </sheetViews>
  <sheetFormatPr defaultRowHeight="15" x14ac:dyDescent="0.25"/>
  <cols>
    <col min="1" max="1" width="51.7109375" style="24" customWidth="1"/>
    <col min="2" max="2" width="91.85546875" style="24" customWidth="1"/>
    <col min="3" max="3" width="9.140625" style="24"/>
    <col min="4" max="4" width="12" style="24" bestFit="1" customWidth="1"/>
    <col min="5" max="5" width="11.5703125" style="24" bestFit="1" customWidth="1"/>
    <col min="6" max="16384" width="9.140625" style="24"/>
  </cols>
  <sheetData>
    <row r="1" spans="1:2" ht="18.75" x14ac:dyDescent="0.3">
      <c r="A1" s="25" t="s">
        <v>165</v>
      </c>
    </row>
    <row r="2" spans="1:2" ht="15.75" thickBot="1" x14ac:dyDescent="0.3"/>
    <row r="3" spans="1:2" ht="15.75" thickBot="1" x14ac:dyDescent="0.3">
      <c r="A3" s="16" t="s">
        <v>101</v>
      </c>
      <c r="B3" s="17" t="s">
        <v>102</v>
      </c>
    </row>
    <row r="4" spans="1:2" ht="15.75" thickBot="1" x14ac:dyDescent="0.3">
      <c r="A4" s="31" t="s">
        <v>103</v>
      </c>
      <c r="B4" s="18" t="s">
        <v>104</v>
      </c>
    </row>
    <row r="5" spans="1:2" ht="45.75" thickBot="1" x14ac:dyDescent="0.3">
      <c r="A5" s="30" t="s">
        <v>105</v>
      </c>
      <c r="B5" s="19" t="s">
        <v>208</v>
      </c>
    </row>
    <row r="6" spans="1:2" ht="30.75" thickBot="1" x14ac:dyDescent="0.3">
      <c r="A6" s="21" t="s">
        <v>106</v>
      </c>
      <c r="B6" s="22" t="s">
        <v>107</v>
      </c>
    </row>
    <row r="7" spans="1:2" ht="15.75" thickBot="1" x14ac:dyDescent="0.3">
      <c r="A7" s="31" t="s">
        <v>108</v>
      </c>
      <c r="B7" s="18" t="s">
        <v>109</v>
      </c>
    </row>
    <row r="8" spans="1:2" ht="30.75" thickBot="1" x14ac:dyDescent="0.3">
      <c r="A8" s="31" t="s">
        <v>110</v>
      </c>
      <c r="B8" s="18" t="s">
        <v>111</v>
      </c>
    </row>
    <row r="9" spans="1:2" ht="60.75" thickBot="1" x14ac:dyDescent="0.3">
      <c r="A9" s="21" t="s">
        <v>112</v>
      </c>
      <c r="B9" s="18" t="s">
        <v>209</v>
      </c>
    </row>
    <row r="11" spans="1:2" ht="15.75" thickBot="1" x14ac:dyDescent="0.3"/>
    <row r="12" spans="1:2" ht="30.75" thickBot="1" x14ac:dyDescent="0.3">
      <c r="A12" s="16" t="s">
        <v>113</v>
      </c>
      <c r="B12" s="20" t="s">
        <v>114</v>
      </c>
    </row>
    <row r="13" spans="1:2" ht="45.75" thickBot="1" x14ac:dyDescent="0.3">
      <c r="A13" s="31" t="s">
        <v>115</v>
      </c>
      <c r="B13" s="18" t="s">
        <v>116</v>
      </c>
    </row>
    <row r="14" spans="1:2" ht="30.75" thickBot="1" x14ac:dyDescent="0.3">
      <c r="A14" s="31" t="s">
        <v>117</v>
      </c>
      <c r="B14" s="18" t="s">
        <v>118</v>
      </c>
    </row>
    <row r="15" spans="1:2" ht="121.5" customHeight="1" thickBot="1" x14ac:dyDescent="0.3">
      <c r="A15" s="31" t="s">
        <v>119</v>
      </c>
      <c r="B15" s="87" t="s">
        <v>164</v>
      </c>
    </row>
    <row r="16" spans="1:2" ht="76.5" customHeight="1" thickBot="1" x14ac:dyDescent="0.3">
      <c r="A16" s="21" t="s">
        <v>120</v>
      </c>
      <c r="B16" s="22" t="s">
        <v>121</v>
      </c>
    </row>
    <row r="17" spans="1:2" ht="45.75" thickBot="1" x14ac:dyDescent="0.3">
      <c r="A17" s="31" t="s">
        <v>210</v>
      </c>
      <c r="B17" s="22" t="s">
        <v>178</v>
      </c>
    </row>
    <row r="18" spans="1:2" ht="30.75" thickBot="1" x14ac:dyDescent="0.3">
      <c r="A18" s="31" t="s">
        <v>122</v>
      </c>
      <c r="B18" s="18" t="s">
        <v>123</v>
      </c>
    </row>
    <row r="19" spans="1:2" ht="30.75" thickBot="1" x14ac:dyDescent="0.3">
      <c r="A19" s="31" t="s">
        <v>167</v>
      </c>
      <c r="B19" s="18" t="s">
        <v>211</v>
      </c>
    </row>
    <row r="20" spans="1:2" ht="30.75" thickBot="1" x14ac:dyDescent="0.3">
      <c r="A20" s="31" t="s">
        <v>212</v>
      </c>
      <c r="B20" s="18" t="s">
        <v>213</v>
      </c>
    </row>
    <row r="21" spans="1:2" ht="75.75" thickBot="1" x14ac:dyDescent="0.3">
      <c r="A21" s="31" t="s">
        <v>124</v>
      </c>
      <c r="B21" s="18" t="s">
        <v>125</v>
      </c>
    </row>
    <row r="22" spans="1:2" ht="30.75" thickBot="1" x14ac:dyDescent="0.3">
      <c r="A22" s="31" t="s">
        <v>126</v>
      </c>
      <c r="B22" s="18" t="s">
        <v>127</v>
      </c>
    </row>
    <row r="23" spans="1:2" ht="75.75" thickBot="1" x14ac:dyDescent="0.3">
      <c r="A23" s="31" t="s">
        <v>128</v>
      </c>
      <c r="B23" s="18" t="s">
        <v>129</v>
      </c>
    </row>
    <row r="24" spans="1:2" ht="30.75" thickBot="1" x14ac:dyDescent="0.3">
      <c r="A24" s="31" t="s">
        <v>130</v>
      </c>
      <c r="B24" s="18" t="s">
        <v>131</v>
      </c>
    </row>
    <row r="25" spans="1:2" ht="93" thickBot="1" x14ac:dyDescent="0.3">
      <c r="A25" s="31" t="s">
        <v>132</v>
      </c>
      <c r="B25" s="18" t="s">
        <v>214</v>
      </c>
    </row>
    <row r="26" spans="1:2" ht="30.75" thickBot="1" x14ac:dyDescent="0.3">
      <c r="A26" s="31" t="s">
        <v>202</v>
      </c>
      <c r="B26" s="18" t="s">
        <v>203</v>
      </c>
    </row>
    <row r="27" spans="1:2" ht="30.75" thickBot="1" x14ac:dyDescent="0.3">
      <c r="A27" s="31" t="s">
        <v>204</v>
      </c>
      <c r="B27" s="18" t="s">
        <v>205</v>
      </c>
    </row>
    <row r="28" spans="1:2" ht="30.75" thickBot="1" x14ac:dyDescent="0.3">
      <c r="A28" s="31" t="s">
        <v>206</v>
      </c>
      <c r="B28" s="18" t="s">
        <v>207</v>
      </c>
    </row>
    <row r="30" spans="1:2" ht="15.75" thickBot="1" x14ac:dyDescent="0.3"/>
    <row r="31" spans="1:2" ht="30.75" thickBot="1" x14ac:dyDescent="0.3">
      <c r="A31" s="16" t="s">
        <v>102</v>
      </c>
      <c r="B31" s="17" t="s">
        <v>219</v>
      </c>
    </row>
    <row r="32" spans="1:2" ht="45.75" thickBot="1" x14ac:dyDescent="0.3">
      <c r="A32" s="31" t="s">
        <v>78</v>
      </c>
      <c r="B32" s="18" t="s">
        <v>191</v>
      </c>
    </row>
    <row r="33" spans="1:2" ht="30.75" thickBot="1" x14ac:dyDescent="0.3">
      <c r="A33" s="31" t="s">
        <v>66</v>
      </c>
      <c r="B33" s="18" t="s">
        <v>133</v>
      </c>
    </row>
    <row r="34" spans="1:2" ht="30.75" thickBot="1" x14ac:dyDescent="0.3">
      <c r="A34" s="31" t="s">
        <v>79</v>
      </c>
      <c r="B34" s="18" t="s">
        <v>134</v>
      </c>
    </row>
    <row r="35" spans="1:2" ht="183" customHeight="1" thickBot="1" x14ac:dyDescent="0.3">
      <c r="A35" s="21" t="s">
        <v>166</v>
      </c>
      <c r="B35" s="32" t="s">
        <v>177</v>
      </c>
    </row>
    <row r="36" spans="1:2" ht="45.75" thickBot="1" x14ac:dyDescent="0.3">
      <c r="A36" s="31" t="s">
        <v>80</v>
      </c>
      <c r="B36" s="18" t="s">
        <v>135</v>
      </c>
    </row>
    <row r="37" spans="1:2" ht="30.75" thickBot="1" x14ac:dyDescent="0.3">
      <c r="A37" s="21" t="s">
        <v>174</v>
      </c>
      <c r="B37" s="18" t="s">
        <v>216</v>
      </c>
    </row>
    <row r="38" spans="1:2" ht="15.75" thickBot="1" x14ac:dyDescent="0.3">
      <c r="A38" s="31" t="s">
        <v>173</v>
      </c>
      <c r="B38" s="18" t="s">
        <v>175</v>
      </c>
    </row>
    <row r="39" spans="1:2" ht="30.75" thickBot="1" x14ac:dyDescent="0.3">
      <c r="A39" s="21" t="s">
        <v>136</v>
      </c>
      <c r="B39" s="22" t="s">
        <v>137</v>
      </c>
    </row>
    <row r="40" spans="1:2" ht="48.75" customHeight="1" thickBot="1" x14ac:dyDescent="0.3">
      <c r="A40" s="31" t="s">
        <v>81</v>
      </c>
      <c r="B40" s="18" t="s">
        <v>138</v>
      </c>
    </row>
    <row r="41" spans="1:2" ht="75.75" thickBot="1" x14ac:dyDescent="0.3">
      <c r="A41" s="31" t="s">
        <v>82</v>
      </c>
      <c r="B41" s="18" t="s">
        <v>139</v>
      </c>
    </row>
    <row r="42" spans="1:2" ht="75.75" thickBot="1" x14ac:dyDescent="0.3">
      <c r="A42" s="31" t="s">
        <v>83</v>
      </c>
      <c r="B42" s="18" t="s">
        <v>140</v>
      </c>
    </row>
    <row r="43" spans="1:2" ht="30.75" thickBot="1" x14ac:dyDescent="0.3">
      <c r="A43" s="31" t="s">
        <v>84</v>
      </c>
      <c r="B43" s="18" t="s">
        <v>141</v>
      </c>
    </row>
    <row r="44" spans="1:2" ht="30.75" thickBot="1" x14ac:dyDescent="0.3">
      <c r="A44" s="31" t="s">
        <v>85</v>
      </c>
      <c r="B44" s="18" t="s">
        <v>142</v>
      </c>
    </row>
    <row r="45" spans="1:2" ht="45.75" thickBot="1" x14ac:dyDescent="0.3">
      <c r="A45" s="31" t="s">
        <v>10</v>
      </c>
      <c r="B45" s="18" t="s">
        <v>143</v>
      </c>
    </row>
    <row r="46" spans="1:2" ht="30.75" thickBot="1" x14ac:dyDescent="0.3">
      <c r="A46" s="31" t="s">
        <v>86</v>
      </c>
      <c r="B46" s="18" t="s">
        <v>144</v>
      </c>
    </row>
    <row r="47" spans="1:2" ht="46.5" customHeight="1" thickBot="1" x14ac:dyDescent="0.3">
      <c r="A47" s="31" t="s">
        <v>67</v>
      </c>
      <c r="B47" s="18" t="s">
        <v>145</v>
      </c>
    </row>
    <row r="48" spans="1:2" ht="45.75" thickBot="1" x14ac:dyDescent="0.3">
      <c r="A48" s="31" t="s">
        <v>146</v>
      </c>
      <c r="B48" s="18" t="s">
        <v>147</v>
      </c>
    </row>
    <row r="49" spans="1:2" ht="90.75" thickBot="1" x14ac:dyDescent="0.3">
      <c r="A49" s="31" t="s">
        <v>87</v>
      </c>
      <c r="B49" s="18" t="s">
        <v>148</v>
      </c>
    </row>
    <row r="50" spans="1:2" ht="60.75" thickBot="1" x14ac:dyDescent="0.3">
      <c r="A50" s="31" t="s">
        <v>88</v>
      </c>
      <c r="B50" s="18" t="s">
        <v>149</v>
      </c>
    </row>
    <row r="51" spans="1:2" ht="48.75" customHeight="1" thickBot="1" x14ac:dyDescent="0.3">
      <c r="A51" s="31" t="s">
        <v>150</v>
      </c>
      <c r="B51" s="18" t="s">
        <v>215</v>
      </c>
    </row>
    <row r="52" spans="1:2" ht="30.75" thickBot="1" x14ac:dyDescent="0.3">
      <c r="A52" s="21" t="s">
        <v>89</v>
      </c>
      <c r="B52" s="22" t="s">
        <v>151</v>
      </c>
    </row>
    <row r="53" spans="1:2" ht="45.75" thickBot="1" x14ac:dyDescent="0.3">
      <c r="A53" s="31" t="s">
        <v>90</v>
      </c>
      <c r="B53" s="18" t="s">
        <v>152</v>
      </c>
    </row>
    <row r="54" spans="1:2" ht="15.75" thickBot="1" x14ac:dyDescent="0.3">
      <c r="A54" s="31" t="s">
        <v>91</v>
      </c>
      <c r="B54" s="18" t="s">
        <v>153</v>
      </c>
    </row>
  </sheetData>
  <sheetProtection algorithmName="SHA-512" hashValue="mHxHJsWqPlExVr5nNM6CoivMEZA5NVE5Jgs45Zb8hUzYmKmblrRWCJCSToNRgvbuVJO6B6IIsOdyEtmcRvQjZQ==" saltValue="rere06p/D3go2iIvfZHwm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30"/>
  <sheetViews>
    <sheetView zoomScaleNormal="100" workbookViewId="0">
      <selection activeCell="C1" sqref="C1"/>
    </sheetView>
  </sheetViews>
  <sheetFormatPr defaultRowHeight="15" x14ac:dyDescent="0.25"/>
  <cols>
    <col min="1" max="1" width="57.140625" customWidth="1"/>
    <col min="2" max="2" width="51.42578125" customWidth="1"/>
    <col min="5" max="5" width="43.85546875" bestFit="1" customWidth="1"/>
    <col min="6" max="6" width="15" bestFit="1" customWidth="1"/>
    <col min="8" max="8" width="10.85546875" hidden="1" customWidth="1"/>
    <col min="9" max="9" width="11.42578125" hidden="1" customWidth="1"/>
    <col min="10" max="10" width="11.28515625" hidden="1" customWidth="1"/>
    <col min="11" max="11" width="9.140625" hidden="1" customWidth="1"/>
    <col min="12" max="12" width="16.28515625" hidden="1" customWidth="1"/>
    <col min="13" max="13" width="16.42578125" hidden="1" customWidth="1"/>
    <col min="14" max="14" width="9.140625" hidden="1" customWidth="1"/>
    <col min="15" max="15" width="10.140625" hidden="1" customWidth="1"/>
    <col min="16" max="16" width="18.5703125" hidden="1" customWidth="1"/>
    <col min="17" max="17" width="18.140625" hidden="1" customWidth="1"/>
    <col min="18" max="18" width="9.140625" hidden="1" customWidth="1"/>
  </cols>
  <sheetData>
    <row r="1" spans="1:18" ht="31.5" customHeight="1" thickBot="1" x14ac:dyDescent="0.3">
      <c r="A1" s="89" t="s">
        <v>0</v>
      </c>
      <c r="B1" s="90"/>
      <c r="H1" s="91" t="s">
        <v>30</v>
      </c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15.75" thickBot="1" x14ac:dyDescent="0.3">
      <c r="A2" s="12" t="s">
        <v>71</v>
      </c>
      <c r="B2" s="43"/>
      <c r="D2" s="33" t="s">
        <v>190</v>
      </c>
      <c r="E2" s="75" t="s">
        <v>176</v>
      </c>
      <c r="F2" s="34" t="s">
        <v>179</v>
      </c>
      <c r="H2" s="27" t="s">
        <v>11</v>
      </c>
      <c r="I2" s="27" t="s">
        <v>13</v>
      </c>
      <c r="J2" s="6" t="s">
        <v>16</v>
      </c>
      <c r="K2" s="6" t="s">
        <v>20</v>
      </c>
      <c r="L2" s="6" t="s">
        <v>31</v>
      </c>
      <c r="M2" s="9" t="s">
        <v>69</v>
      </c>
      <c r="N2" s="6" t="s">
        <v>18</v>
      </c>
      <c r="O2" s="9" t="s">
        <v>68</v>
      </c>
      <c r="P2" s="6" t="s">
        <v>62</v>
      </c>
      <c r="Q2" s="6" t="s">
        <v>63</v>
      </c>
      <c r="R2" s="6" t="s">
        <v>81</v>
      </c>
    </row>
    <row r="3" spans="1:18" ht="17.25" x14ac:dyDescent="0.25">
      <c r="A3" s="4" t="s">
        <v>99</v>
      </c>
      <c r="B3" s="44"/>
      <c r="D3" s="79">
        <v>1</v>
      </c>
      <c r="E3" s="80" t="s">
        <v>194</v>
      </c>
      <c r="F3" s="76">
        <f>(SUM('MCU - &lt;5,0 kg'!$X$4:$X$13)/10)*100</f>
        <v>0</v>
      </c>
      <c r="H3" s="29" t="s">
        <v>171</v>
      </c>
      <c r="I3" s="28" t="s">
        <v>14</v>
      </c>
      <c r="J3" t="s">
        <v>17</v>
      </c>
      <c r="K3" t="s">
        <v>22</v>
      </c>
      <c r="L3" t="s">
        <v>32</v>
      </c>
      <c r="M3" s="11" t="s">
        <v>29</v>
      </c>
      <c r="N3" t="s">
        <v>192</v>
      </c>
      <c r="O3" s="10" t="s">
        <v>27</v>
      </c>
      <c r="P3" t="s">
        <v>49</v>
      </c>
      <c r="Q3" t="s">
        <v>65</v>
      </c>
      <c r="R3" t="s">
        <v>97</v>
      </c>
    </row>
    <row r="4" spans="1:18" ht="17.25" x14ac:dyDescent="0.25">
      <c r="A4" s="13" t="s">
        <v>72</v>
      </c>
      <c r="B4" s="44"/>
      <c r="D4" s="83">
        <v>2</v>
      </c>
      <c r="E4" s="84" t="s">
        <v>195</v>
      </c>
      <c r="F4" s="77">
        <f>(SUM('MCU - 5,1-15 kg'!$X$4:$X$13)/10)*100</f>
        <v>0</v>
      </c>
      <c r="H4" s="29" t="s">
        <v>172</v>
      </c>
      <c r="I4" s="28" t="s">
        <v>15</v>
      </c>
      <c r="J4" t="s">
        <v>18</v>
      </c>
      <c r="K4" s="7" t="s">
        <v>21</v>
      </c>
      <c r="L4" t="s">
        <v>33</v>
      </c>
      <c r="M4" s="11" t="s">
        <v>70</v>
      </c>
      <c r="N4" t="s">
        <v>193</v>
      </c>
      <c r="O4" s="11" t="s">
        <v>28</v>
      </c>
      <c r="P4" t="s">
        <v>50</v>
      </c>
      <c r="Q4" t="s">
        <v>64</v>
      </c>
      <c r="R4" t="s">
        <v>98</v>
      </c>
    </row>
    <row r="5" spans="1:18" ht="17.25" x14ac:dyDescent="0.25">
      <c r="A5" s="4" t="s">
        <v>73</v>
      </c>
      <c r="B5" s="44"/>
      <c r="D5" s="81">
        <v>3</v>
      </c>
      <c r="E5" s="82" t="s">
        <v>196</v>
      </c>
      <c r="F5" s="77">
        <f>(SUM('MCU - 15,1-30,0 kg'!$X$4:$X$13)/10)*100</f>
        <v>0</v>
      </c>
      <c r="H5" t="s">
        <v>170</v>
      </c>
      <c r="I5" s="28" t="s">
        <v>12</v>
      </c>
      <c r="J5" t="s">
        <v>19</v>
      </c>
      <c r="K5" s="7" t="s">
        <v>23</v>
      </c>
      <c r="L5" t="s">
        <v>34</v>
      </c>
      <c r="M5" t="s">
        <v>95</v>
      </c>
      <c r="N5" t="s">
        <v>19</v>
      </c>
      <c r="O5" s="10" t="s">
        <v>29</v>
      </c>
      <c r="P5" t="s">
        <v>51</v>
      </c>
      <c r="Q5" t="s">
        <v>12</v>
      </c>
      <c r="R5" t="s">
        <v>95</v>
      </c>
    </row>
    <row r="6" spans="1:18" ht="18" thickBot="1" x14ac:dyDescent="0.3">
      <c r="A6" s="4" t="s">
        <v>100</v>
      </c>
      <c r="B6" s="88"/>
      <c r="D6" s="85">
        <v>4</v>
      </c>
      <c r="E6" s="86" t="s">
        <v>197</v>
      </c>
      <c r="F6" s="78">
        <f>(SUM('MCU - 30,1-50,0 kg'!$X$4:$X$13)/10)*100</f>
        <v>0</v>
      </c>
      <c r="H6" s="28" t="s">
        <v>169</v>
      </c>
      <c r="K6" s="7" t="s">
        <v>24</v>
      </c>
      <c r="L6" t="s">
        <v>35</v>
      </c>
      <c r="M6" t="s">
        <v>19</v>
      </c>
      <c r="O6" s="10" t="s">
        <v>70</v>
      </c>
      <c r="P6" t="s">
        <v>180</v>
      </c>
      <c r="Q6" t="s">
        <v>19</v>
      </c>
      <c r="R6" t="s">
        <v>19</v>
      </c>
    </row>
    <row r="7" spans="1:18" ht="18" thickBot="1" x14ac:dyDescent="0.3">
      <c r="A7" s="5" t="s">
        <v>74</v>
      </c>
      <c r="B7" s="47"/>
      <c r="D7" s="69"/>
      <c r="E7" s="68"/>
      <c r="F7" s="67"/>
      <c r="H7" s="28" t="s">
        <v>12</v>
      </c>
      <c r="K7" s="7" t="s">
        <v>25</v>
      </c>
      <c r="L7" t="s">
        <v>36</v>
      </c>
      <c r="O7" s="10" t="s">
        <v>95</v>
      </c>
      <c r="P7" t="s">
        <v>181</v>
      </c>
    </row>
    <row r="8" spans="1:18" ht="17.25" x14ac:dyDescent="0.25">
      <c r="A8" s="1"/>
      <c r="B8" s="14"/>
      <c r="D8" s="69"/>
      <c r="E8" s="68"/>
      <c r="F8" s="67"/>
      <c r="H8" s="28" t="s">
        <v>19</v>
      </c>
      <c r="K8" s="7" t="s">
        <v>26</v>
      </c>
      <c r="L8" t="s">
        <v>43</v>
      </c>
      <c r="O8" s="10" t="s">
        <v>19</v>
      </c>
      <c r="P8" t="s">
        <v>182</v>
      </c>
    </row>
    <row r="9" spans="1:18" ht="15.75" thickBot="1" x14ac:dyDescent="0.3">
      <c r="A9" s="1"/>
      <c r="B9" s="2"/>
      <c r="D9" s="69"/>
      <c r="E9" s="68"/>
      <c r="F9" s="67"/>
      <c r="K9" s="7" t="s">
        <v>217</v>
      </c>
      <c r="L9" t="s">
        <v>44</v>
      </c>
      <c r="P9" t="s">
        <v>183</v>
      </c>
    </row>
    <row r="10" spans="1:18" ht="31.5" customHeight="1" thickBot="1" x14ac:dyDescent="0.3">
      <c r="A10" s="89" t="s">
        <v>9</v>
      </c>
      <c r="B10" s="90"/>
      <c r="D10" s="69"/>
      <c r="E10" s="68"/>
      <c r="F10" s="67"/>
      <c r="K10" s="7" t="s">
        <v>19</v>
      </c>
      <c r="L10" t="s">
        <v>45</v>
      </c>
      <c r="P10" t="s">
        <v>184</v>
      </c>
    </row>
    <row r="11" spans="1:18" x14ac:dyDescent="0.25">
      <c r="A11" s="3" t="s">
        <v>1</v>
      </c>
      <c r="B11" s="43"/>
      <c r="D11" s="69"/>
      <c r="E11" s="68"/>
      <c r="F11" s="67"/>
      <c r="L11" t="s">
        <v>37</v>
      </c>
      <c r="M11" s="6" t="s">
        <v>87</v>
      </c>
      <c r="P11" t="s">
        <v>52</v>
      </c>
    </row>
    <row r="12" spans="1:18" x14ac:dyDescent="0.25">
      <c r="A12" s="4" t="s">
        <v>2</v>
      </c>
      <c r="B12" s="44"/>
      <c r="H12" s="6" t="s">
        <v>154</v>
      </c>
      <c r="L12" t="s">
        <v>38</v>
      </c>
      <c r="M12" t="s">
        <v>185</v>
      </c>
      <c r="P12" t="s">
        <v>53</v>
      </c>
    </row>
    <row r="13" spans="1:18" x14ac:dyDescent="0.25">
      <c r="A13" s="4" t="s">
        <v>5</v>
      </c>
      <c r="B13" s="44"/>
      <c r="H13" t="s">
        <v>155</v>
      </c>
      <c r="L13" t="s">
        <v>39</v>
      </c>
      <c r="M13" t="s">
        <v>186</v>
      </c>
      <c r="P13" t="s">
        <v>56</v>
      </c>
    </row>
    <row r="14" spans="1:18" x14ac:dyDescent="0.25">
      <c r="A14" s="4" t="s">
        <v>3</v>
      </c>
      <c r="B14" s="44"/>
      <c r="H14" t="s">
        <v>156</v>
      </c>
      <c r="L14" t="s">
        <v>40</v>
      </c>
      <c r="M14" t="s">
        <v>187</v>
      </c>
      <c r="P14" t="s">
        <v>57</v>
      </c>
    </row>
    <row r="15" spans="1:18" x14ac:dyDescent="0.25">
      <c r="A15" s="4" t="s">
        <v>4</v>
      </c>
      <c r="B15" s="45"/>
      <c r="H15" t="s">
        <v>157</v>
      </c>
      <c r="L15" t="s">
        <v>41</v>
      </c>
      <c r="P15" t="s">
        <v>58</v>
      </c>
    </row>
    <row r="16" spans="1:18" x14ac:dyDescent="0.25">
      <c r="A16" s="4" t="s">
        <v>75</v>
      </c>
      <c r="B16" s="45"/>
      <c r="H16" t="s">
        <v>158</v>
      </c>
      <c r="L16" t="s">
        <v>42</v>
      </c>
      <c r="P16" t="s">
        <v>54</v>
      </c>
    </row>
    <row r="17" spans="1:16" x14ac:dyDescent="0.25">
      <c r="A17" s="15" t="s">
        <v>168</v>
      </c>
      <c r="B17" s="42"/>
      <c r="C17" s="8"/>
      <c r="D17" s="8"/>
      <c r="E17" s="8"/>
      <c r="H17" t="s">
        <v>159</v>
      </c>
      <c r="L17" t="s">
        <v>46</v>
      </c>
      <c r="P17" t="s">
        <v>55</v>
      </c>
    </row>
    <row r="18" spans="1:16" x14ac:dyDescent="0.25">
      <c r="A18" s="26" t="s">
        <v>189</v>
      </c>
      <c r="B18" s="42"/>
      <c r="H18" t="s">
        <v>163</v>
      </c>
      <c r="L18" t="s">
        <v>47</v>
      </c>
      <c r="P18" t="s">
        <v>61</v>
      </c>
    </row>
    <row r="19" spans="1:16" x14ac:dyDescent="0.25">
      <c r="A19" s="4" t="s">
        <v>92</v>
      </c>
      <c r="B19" s="44"/>
      <c r="H19" t="s">
        <v>160</v>
      </c>
      <c r="L19" t="s">
        <v>48</v>
      </c>
      <c r="P19" t="s">
        <v>59</v>
      </c>
    </row>
    <row r="20" spans="1:16" x14ac:dyDescent="0.25">
      <c r="A20" s="4" t="s">
        <v>93</v>
      </c>
      <c r="B20" s="44"/>
      <c r="H20" t="s">
        <v>161</v>
      </c>
      <c r="L20" t="s">
        <v>12</v>
      </c>
      <c r="P20" t="s">
        <v>60</v>
      </c>
    </row>
    <row r="21" spans="1:16" x14ac:dyDescent="0.25">
      <c r="A21" s="4" t="s">
        <v>94</v>
      </c>
      <c r="B21" s="45"/>
      <c r="H21" t="s">
        <v>162</v>
      </c>
      <c r="L21" t="s">
        <v>19</v>
      </c>
      <c r="P21" t="s">
        <v>12</v>
      </c>
    </row>
    <row r="22" spans="1:16" x14ac:dyDescent="0.25">
      <c r="A22" s="13" t="s">
        <v>76</v>
      </c>
      <c r="B22" s="45"/>
      <c r="H22" t="s">
        <v>12</v>
      </c>
      <c r="P22" t="s">
        <v>19</v>
      </c>
    </row>
    <row r="23" spans="1:16" x14ac:dyDescent="0.25">
      <c r="A23" s="13" t="s">
        <v>77</v>
      </c>
      <c r="B23" s="45"/>
      <c r="H23" t="s">
        <v>19</v>
      </c>
      <c r="P23" s="28"/>
    </row>
    <row r="24" spans="1:16" x14ac:dyDescent="0.25">
      <c r="A24" s="13" t="s">
        <v>199</v>
      </c>
      <c r="B24" s="45"/>
      <c r="P24" s="28"/>
    </row>
    <row r="25" spans="1:16" x14ac:dyDescent="0.25">
      <c r="A25" s="13" t="s">
        <v>200</v>
      </c>
      <c r="B25" s="44"/>
      <c r="P25" s="28"/>
    </row>
    <row r="26" spans="1:16" ht="15.75" thickBot="1" x14ac:dyDescent="0.3">
      <c r="A26" s="23" t="s">
        <v>201</v>
      </c>
      <c r="B26" s="46"/>
      <c r="P26" s="28"/>
    </row>
    <row r="27" spans="1:16" ht="15.75" customHeight="1" x14ac:dyDescent="0.25">
      <c r="A27" s="1"/>
      <c r="B27" s="14"/>
      <c r="P27" s="28"/>
    </row>
    <row r="28" spans="1:16" ht="15.75" thickBot="1" x14ac:dyDescent="0.3"/>
    <row r="29" spans="1:16" x14ac:dyDescent="0.25">
      <c r="A29" s="92" t="s">
        <v>218</v>
      </c>
      <c r="B29" s="93"/>
    </row>
    <row r="30" spans="1:16" ht="15.75" thickBot="1" x14ac:dyDescent="0.3">
      <c r="A30" s="94"/>
      <c r="B30" s="95"/>
    </row>
  </sheetData>
  <sheetProtection algorithmName="SHA-512" hashValue="cklCUImyblotwnBcNcvNXVbZE1xYcQ1O/7qObmCeaXPVubSGXeeXxC2FmO8FFWmHYO4DoUIE78374Ewamzj9JA==" saltValue="moH7+wkpttnBtfi/gpRcUA==" spinCount="100000" sheet="1" objects="1" scenarios="1"/>
  <mergeCells count="4">
    <mergeCell ref="A10:B10"/>
    <mergeCell ref="A1:B1"/>
    <mergeCell ref="H1:R1"/>
    <mergeCell ref="A29:B30"/>
  </mergeCells>
  <conditionalFormatting sqref="F3">
    <cfRule type="cellIs" dxfId="5" priority="5" operator="equal">
      <formula>100</formula>
    </cfRule>
    <cfRule type="cellIs" dxfId="4" priority="6" operator="lessThan">
      <formula>99</formula>
    </cfRule>
  </conditionalFormatting>
  <conditionalFormatting sqref="F4:F6">
    <cfRule type="cellIs" dxfId="3" priority="3" operator="equal">
      <formula>100</formula>
    </cfRule>
    <cfRule type="cellIs" dxfId="2" priority="4" operator="lessThan">
      <formula>99</formula>
    </cfRule>
  </conditionalFormatting>
  <conditionalFormatting sqref="B6">
    <cfRule type="cellIs" dxfId="1" priority="1" operator="greaterThan">
      <formula>100000000</formula>
    </cfRule>
    <cfRule type="cellIs" dxfId="0" priority="2" operator="lessThanOrEqual">
      <formula>99999999</formula>
    </cfRule>
  </conditionalFormatting>
  <dataValidations count="20">
    <dataValidation type="whole" allowBlank="1" showInputMessage="1" showErrorMessage="1" errorTitle="Hiba!" error="Csak 1950 és 2022 közötti egész szám fogadható el!" prompt="Kérjük, adja meg, mikor telepítették jelenlegi helyére a berendezést!" sqref="B15">
      <formula1>1950</formula1>
      <formula2>2022</formula2>
    </dataValidation>
    <dataValidation type="whole" allowBlank="1" showInputMessage="1" showErrorMessage="1" errorTitle="Hiba!" error="Kérjük, 0 - 1000000 közötti egész számot írjon be!" promptTitle="Vizsgált páciensek száma" prompt="Kérjük, adja meg, hogy a tavalyi év során hány páciensen végeztek diagnosztikai vizsgálatot az adott berendezéssel!" sqref="B24">
      <formula1>0</formula1>
      <formula2>1000000</formula2>
    </dataValidation>
    <dataValidation type="list" allowBlank="1" showInputMessage="1" showErrorMessage="1" errorTitle="Hiba!" error="Kérjük, válasszon a legördülő listából!" promptTitle="Van a berendezésen AERC?" prompt="Kérjük, adja meg a legördülő lista segítségével, hogy a berendezés rendelkezik-e AERC-vel!_x000a_Részletes leírásért lásd az útmutatót!" sqref="B22">
      <formula1>$J$3:$J$5</formula1>
    </dataValidation>
    <dataValidation type="list" allowBlank="1" showInputMessage="1" showErrorMessage="1" errorTitle="Hiba!" error="Kérjük, válasszon a legördülő listából!" promptTitle="Páceins dózis visszajelzés" prompt="Képes a berendezés a páciens dózisát megadni a felvétel elkészítése után (DAP érték, effektív dózis érték)? Kérjük válasszon a legördülő listából!" sqref="B23">
      <formula1>$J$3:$J$5</formula1>
    </dataValidation>
    <dataValidation type="whole" allowBlank="1" showInputMessage="1" showErrorMessage="1" errorTitle="Hiba!" error="Kérjük, 1 - 1000000 közötti egész számot írjon be!" promptTitle="2020 évi expozíciók száma" prompt="Kérjük, adja meg, hogy a 2020-as év során összesen hány expozíciót végeztek a berendezéssel! A megismételt és a rontott felvételeket is kérjük beleszámítani! " sqref="B26">
      <formula1>0</formula1>
      <formula2>1000000</formula2>
    </dataValidation>
    <dataValidation type="list" allowBlank="1" showInputMessage="1" showErrorMessage="1" errorTitle="Hiba!" error="Kérjük, válasszon a legördülő listából!" promptTitle="Detektor - átvilágítás" prompt="Kérjük, adja meg a legördülő lista segítségével, hogy a berendezés milyen típusú detektorral működik átvilágítás során!" sqref="B20">
      <formula1>$M$3:$M$6</formula1>
    </dataValidation>
    <dataValidation type="list" allowBlank="1" showInputMessage="1" showErrorMessage="1" errorTitle="Hiba!" error="Kérjük, válasszon a legördülő listából!" promptTitle="Detektor - Felvételezés" prompt="Kérjük, adja meg a legördülő lista segítségével, hogy a berendezéssel milyen detektor segítségével készítenek felvételt!" sqref="B21">
      <formula1>$O$3:$O$8</formula1>
    </dataValidation>
    <dataValidation allowBlank="1" showInputMessage="1" showErrorMessage="1" prompt="Az intézmény pontos megnevezése" sqref="B2"/>
    <dataValidation allowBlank="1" showInputMessage="1" showErrorMessage="1" prompt="Kérjük, adja meg az intézmény pontos központi címét_x000a_IRSZ Város, közterület név, közterület jellege, házszám formátumban._x000a_Pl.: 1221 Budapest, Anna utca 5._x000a_" sqref="B3"/>
    <dataValidation allowBlank="1" showInputMessage="1" showErrorMessage="1" prompt="Kérjük, ajda meg azt az elektronikus levelezési címét, amin a felméréssel kapcsolatban bármikor elérhetjük!" sqref="B7"/>
    <dataValidation allowBlank="1" showInputMessage="1" showErrorMessage="1" prompt="Kérjük adja meg a berendezés gyártóját!" sqref="B11"/>
    <dataValidation allowBlank="1" showInputMessage="1" showErrorMessage="1" prompt="Kérjük, adja meg a berendezés típusát!" sqref="B12"/>
    <dataValidation allowBlank="1" showInputMessage="1" showErrorMessage="1" prompt="Kérjük, adja meg a berendezés gyári számát!_x000a_Részletes leírást lásd az útmutatóban!" sqref="B13"/>
    <dataValidation allowBlank="1" showInputMessage="1" showErrorMessage="1" prompt="Kérjük, adja meg a berendezés üzemeltetésének pontos helyét (a telephelyet, ami lehet eltérő az intézmény címétől)._x000a_Pl.: 1221 Budapest, Anna utca 5. C épület, 2. emelet, Radiológia, 2.123 Röntgenhelyiség." sqref="B16"/>
    <dataValidation allowBlank="1" showInputMessage="1" showErrorMessage="1" prompt="Kérjük, adja meg a röntgenberendezés állandó szűrését!_x000a_Részletes leírásért lásd az útmutatót!" sqref="B19"/>
    <dataValidation allowBlank="1" showInputMessage="1" showErrorMessage="1" promptTitle="Engedély száma" prompt="Kérjük, adja meg a berendezés kérdőív kitöltésekor érvényes sugárveszélyes tevékenységi engedélyének számát (üzemeltetési engedély)!" sqref="B17"/>
    <dataValidation type="whole" operator="greaterThanOrEqual" allowBlank="1" showInputMessage="1" showErrorMessage="1" errorTitle="Hiba!" error="Az eljárások száma nem lehet kevesebb a vizsgálatokban részt vett páciensek számánál!" promptTitle="2020 évi eljárások száma" prompt="Kérjük, adja meg, hogy a 2020-as év során összesen hány vizsgálatot végeztek a berendezéssel!" sqref="B25">
      <formula1>$B$24</formula1>
    </dataValidation>
    <dataValidation type="list" allowBlank="1" showInputMessage="1" showErrorMessage="1" errorTitle="Hiba!" error="Kérjük, válasszon a legördölő listából!" promptTitle="Csőegység jellemzése" prompt="Kérjük, adja meg a legördülő lista segítségével, hogy az Önök által alkalmazott berendezés csőegységének magassága fixálva van, vagy módosítható (mozgatható)!" sqref="B18">
      <formula1>$I$3:$I$5</formula1>
    </dataValidation>
    <dataValidation type="whole" allowBlank="1" showInputMessage="1" showErrorMessage="1" errorTitle="Hiba!" error="Kérjük, hogy CSAK a körzeti/hálózati előhívószámtól kezdve, folyamatosan gépelje be a telefonszámot!" promptTitle="Telefonszám" prompt="Kérjük, hogy CSAK a körzeti/hálózati előhívószámtól kezdve, folyamatosan gépelje be a telefonszámot!_x000a_Példa:_x000a_- Budapesti szám esetén gépelendő: 14822000_x000a_- Vidéki szám esetén gépelendő: 28123456_x000a_- Mobilszám esetén gépelendő: 201234567" sqref="B6">
      <formula1>10000000</formula1>
      <formula2>999999999</formula2>
    </dataValidation>
    <dataValidation allowBlank="1" showInputMessage="1" showErrorMessage="1" promptTitle="Gyári szám megadása" prompt="Kérjük, adja meg a berendezés gyári számát!_x000a_Ha a gyári szám formátuma begépelést követően megváltozna, íja elé az &quot;SN&quot; betűket. (pl.: SN0123-4567)._x000a_Részletes leírást lásd az útmutatóban!" sqref="B14"/>
  </dataValidations>
  <hyperlinks>
    <hyperlink ref="A29:B30" r:id="rId1" display="Az NNK adatvédelmi tájékoztatója"/>
  </hyperlink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13"/>
  <sheetViews>
    <sheetView workbookViewId="0">
      <selection activeCell="X1" sqref="X1"/>
    </sheetView>
  </sheetViews>
  <sheetFormatPr defaultRowHeight="15" x14ac:dyDescent="0.25"/>
  <cols>
    <col min="1" max="1" width="3.7109375" bestFit="1" customWidth="1"/>
    <col min="2" max="2" width="10.42578125" customWidth="1"/>
    <col min="3" max="3" width="7.140625" customWidth="1"/>
    <col min="4" max="4" width="23" bestFit="1" customWidth="1"/>
    <col min="5" max="8" width="7.140625" customWidth="1"/>
    <col min="9" max="9" width="14" bestFit="1" customWidth="1"/>
    <col min="10" max="16" width="7.140625" customWidth="1"/>
    <col min="17" max="17" width="18.5703125" bestFit="1" customWidth="1"/>
    <col min="18" max="18" width="8.42578125" bestFit="1" customWidth="1"/>
    <col min="19" max="19" width="7.85546875" customWidth="1"/>
    <col min="20" max="20" width="10" customWidth="1"/>
    <col min="21" max="22" width="7.140625" customWidth="1"/>
  </cols>
  <sheetData>
    <row r="1" spans="1:24" ht="36.75" thickBot="1" x14ac:dyDescent="0.3">
      <c r="A1" s="98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100"/>
    </row>
    <row r="2" spans="1:24" ht="31.5" customHeight="1" x14ac:dyDescent="0.25">
      <c r="A2" s="101" t="s">
        <v>78</v>
      </c>
      <c r="B2" s="103" t="s">
        <v>66</v>
      </c>
      <c r="C2" s="107" t="s">
        <v>79</v>
      </c>
      <c r="D2" s="105" t="s">
        <v>166</v>
      </c>
      <c r="E2" s="96" t="s">
        <v>80</v>
      </c>
      <c r="F2" s="96" t="s">
        <v>174</v>
      </c>
      <c r="G2" s="105" t="s">
        <v>173</v>
      </c>
      <c r="H2" s="96" t="s">
        <v>96</v>
      </c>
      <c r="I2" s="96" t="s">
        <v>81</v>
      </c>
      <c r="J2" s="96" t="s">
        <v>82</v>
      </c>
      <c r="K2" s="96" t="s">
        <v>83</v>
      </c>
      <c r="L2" s="109" t="s">
        <v>6</v>
      </c>
      <c r="M2" s="110"/>
      <c r="N2" s="110"/>
      <c r="O2" s="110"/>
      <c r="P2" s="110"/>
      <c r="Q2" s="110"/>
      <c r="R2" s="111"/>
      <c r="S2" s="112" t="s">
        <v>88</v>
      </c>
      <c r="T2" s="114" t="s">
        <v>7</v>
      </c>
      <c r="U2" s="96" t="s">
        <v>89</v>
      </c>
      <c r="V2" s="96" t="s">
        <v>90</v>
      </c>
      <c r="W2" s="103" t="s">
        <v>91</v>
      </c>
    </row>
    <row r="3" spans="1:24" ht="150.75" customHeight="1" thickBot="1" x14ac:dyDescent="0.3">
      <c r="A3" s="102"/>
      <c r="B3" s="104"/>
      <c r="C3" s="108"/>
      <c r="D3" s="106"/>
      <c r="E3" s="97"/>
      <c r="F3" s="97"/>
      <c r="G3" s="106"/>
      <c r="H3" s="97"/>
      <c r="I3" s="97"/>
      <c r="J3" s="97"/>
      <c r="K3" s="97"/>
      <c r="L3" s="41" t="s">
        <v>84</v>
      </c>
      <c r="M3" s="39" t="s">
        <v>85</v>
      </c>
      <c r="N3" s="39" t="s">
        <v>10</v>
      </c>
      <c r="O3" s="39" t="s">
        <v>86</v>
      </c>
      <c r="P3" s="38" t="s">
        <v>67</v>
      </c>
      <c r="Q3" s="39" t="s">
        <v>8</v>
      </c>
      <c r="R3" s="40" t="s">
        <v>87</v>
      </c>
      <c r="S3" s="113"/>
      <c r="T3" s="115"/>
      <c r="U3" s="97"/>
      <c r="V3" s="97"/>
      <c r="W3" s="104"/>
    </row>
    <row r="4" spans="1:24" x14ac:dyDescent="0.25">
      <c r="A4" s="35">
        <v>1</v>
      </c>
      <c r="B4" s="70"/>
      <c r="C4" s="49"/>
      <c r="D4" s="50"/>
      <c r="E4" s="50"/>
      <c r="F4" s="50"/>
      <c r="G4" s="50"/>
      <c r="H4" s="50"/>
      <c r="I4" s="50"/>
      <c r="J4" s="50"/>
      <c r="K4" s="50"/>
      <c r="L4" s="49"/>
      <c r="M4" s="52"/>
      <c r="N4" s="50"/>
      <c r="O4" s="50"/>
      <c r="P4" s="50"/>
      <c r="Q4" s="50"/>
      <c r="R4" s="51"/>
      <c r="S4" s="53"/>
      <c r="T4" s="50"/>
      <c r="U4" s="50"/>
      <c r="V4" s="50"/>
      <c r="W4" s="48" t="s">
        <v>188</v>
      </c>
      <c r="X4" s="66">
        <f>IF(COUNTA(B4:W4)=22,1,0)</f>
        <v>0</v>
      </c>
    </row>
    <row r="5" spans="1:24" x14ac:dyDescent="0.25">
      <c r="A5" s="36">
        <v>2</v>
      </c>
      <c r="B5" s="71"/>
      <c r="C5" s="55"/>
      <c r="D5" s="56"/>
      <c r="E5" s="56"/>
      <c r="F5" s="56"/>
      <c r="G5" s="56"/>
      <c r="H5" s="56"/>
      <c r="I5" s="56"/>
      <c r="J5" s="56"/>
      <c r="K5" s="56"/>
      <c r="L5" s="55"/>
      <c r="M5" s="58"/>
      <c r="N5" s="56"/>
      <c r="O5" s="56"/>
      <c r="P5" s="56"/>
      <c r="Q5" s="56"/>
      <c r="R5" s="57"/>
      <c r="S5" s="59"/>
      <c r="T5" s="56"/>
      <c r="U5" s="56"/>
      <c r="V5" s="56"/>
      <c r="W5" s="54" t="s">
        <v>188</v>
      </c>
      <c r="X5" s="66">
        <f t="shared" ref="X5:X13" si="0">IF(COUNTA(B5:W5)=22,1,0)</f>
        <v>0</v>
      </c>
    </row>
    <row r="6" spans="1:24" x14ac:dyDescent="0.25">
      <c r="A6" s="36">
        <v>3</v>
      </c>
      <c r="B6" s="71"/>
      <c r="C6" s="55"/>
      <c r="D6" s="56"/>
      <c r="E6" s="56"/>
      <c r="F6" s="56"/>
      <c r="G6" s="56"/>
      <c r="H6" s="56"/>
      <c r="I6" s="56"/>
      <c r="J6" s="56"/>
      <c r="K6" s="56"/>
      <c r="L6" s="55"/>
      <c r="M6" s="58"/>
      <c r="N6" s="56"/>
      <c r="O6" s="56"/>
      <c r="P6" s="56"/>
      <c r="Q6" s="56"/>
      <c r="R6" s="57"/>
      <c r="S6" s="59"/>
      <c r="T6" s="56"/>
      <c r="U6" s="56"/>
      <c r="V6" s="56"/>
      <c r="W6" s="54" t="s">
        <v>188</v>
      </c>
      <c r="X6" s="66">
        <f t="shared" si="0"/>
        <v>0</v>
      </c>
    </row>
    <row r="7" spans="1:24" x14ac:dyDescent="0.25">
      <c r="A7" s="36">
        <v>4</v>
      </c>
      <c r="B7" s="71"/>
      <c r="C7" s="55"/>
      <c r="D7" s="56"/>
      <c r="E7" s="56"/>
      <c r="F7" s="56"/>
      <c r="G7" s="56"/>
      <c r="H7" s="56"/>
      <c r="I7" s="56"/>
      <c r="J7" s="56"/>
      <c r="K7" s="56"/>
      <c r="L7" s="55"/>
      <c r="M7" s="58"/>
      <c r="N7" s="56"/>
      <c r="O7" s="56"/>
      <c r="P7" s="56"/>
      <c r="Q7" s="56"/>
      <c r="R7" s="57"/>
      <c r="S7" s="59"/>
      <c r="T7" s="56"/>
      <c r="U7" s="56"/>
      <c r="V7" s="56"/>
      <c r="W7" s="54" t="s">
        <v>188</v>
      </c>
      <c r="X7" s="66">
        <f t="shared" si="0"/>
        <v>0</v>
      </c>
    </row>
    <row r="8" spans="1:24" x14ac:dyDescent="0.25">
      <c r="A8" s="36">
        <v>5</v>
      </c>
      <c r="B8" s="71"/>
      <c r="C8" s="55"/>
      <c r="D8" s="56"/>
      <c r="E8" s="56"/>
      <c r="F8" s="56"/>
      <c r="G8" s="56"/>
      <c r="H8" s="56"/>
      <c r="I8" s="56"/>
      <c r="J8" s="56"/>
      <c r="K8" s="56"/>
      <c r="L8" s="55"/>
      <c r="M8" s="58"/>
      <c r="N8" s="56"/>
      <c r="O8" s="56"/>
      <c r="P8" s="56"/>
      <c r="Q8" s="56"/>
      <c r="R8" s="57"/>
      <c r="S8" s="59"/>
      <c r="T8" s="56"/>
      <c r="U8" s="56"/>
      <c r="V8" s="56"/>
      <c r="W8" s="54" t="s">
        <v>188</v>
      </c>
      <c r="X8" s="66">
        <f t="shared" si="0"/>
        <v>0</v>
      </c>
    </row>
    <row r="9" spans="1:24" x14ac:dyDescent="0.25">
      <c r="A9" s="36">
        <v>6</v>
      </c>
      <c r="B9" s="71"/>
      <c r="C9" s="55"/>
      <c r="D9" s="56"/>
      <c r="E9" s="56"/>
      <c r="F9" s="56"/>
      <c r="G9" s="56"/>
      <c r="H9" s="56"/>
      <c r="I9" s="56"/>
      <c r="J9" s="56"/>
      <c r="K9" s="56"/>
      <c r="L9" s="55"/>
      <c r="M9" s="58"/>
      <c r="N9" s="56"/>
      <c r="O9" s="56"/>
      <c r="P9" s="56"/>
      <c r="Q9" s="56"/>
      <c r="R9" s="57"/>
      <c r="S9" s="59"/>
      <c r="T9" s="56"/>
      <c r="U9" s="56"/>
      <c r="V9" s="56"/>
      <c r="W9" s="54" t="s">
        <v>188</v>
      </c>
      <c r="X9" s="66">
        <f t="shared" si="0"/>
        <v>0</v>
      </c>
    </row>
    <row r="10" spans="1:24" x14ac:dyDescent="0.25">
      <c r="A10" s="36">
        <v>7</v>
      </c>
      <c r="B10" s="71"/>
      <c r="C10" s="55"/>
      <c r="D10" s="56"/>
      <c r="E10" s="56"/>
      <c r="F10" s="56"/>
      <c r="G10" s="56"/>
      <c r="H10" s="56"/>
      <c r="I10" s="56"/>
      <c r="J10" s="56"/>
      <c r="K10" s="56"/>
      <c r="L10" s="55"/>
      <c r="M10" s="58"/>
      <c r="N10" s="56"/>
      <c r="O10" s="56"/>
      <c r="P10" s="56"/>
      <c r="Q10" s="56"/>
      <c r="R10" s="57"/>
      <c r="S10" s="59"/>
      <c r="T10" s="56"/>
      <c r="U10" s="56"/>
      <c r="V10" s="56"/>
      <c r="W10" s="54" t="s">
        <v>188</v>
      </c>
      <c r="X10" s="66">
        <f t="shared" si="0"/>
        <v>0</v>
      </c>
    </row>
    <row r="11" spans="1:24" x14ac:dyDescent="0.25">
      <c r="A11" s="36">
        <v>8</v>
      </c>
      <c r="B11" s="71"/>
      <c r="C11" s="55"/>
      <c r="D11" s="56"/>
      <c r="E11" s="56"/>
      <c r="F11" s="56"/>
      <c r="G11" s="56"/>
      <c r="H11" s="56"/>
      <c r="I11" s="56"/>
      <c r="J11" s="56"/>
      <c r="K11" s="56"/>
      <c r="L11" s="55"/>
      <c r="M11" s="58"/>
      <c r="N11" s="56"/>
      <c r="O11" s="56"/>
      <c r="P11" s="56"/>
      <c r="Q11" s="56"/>
      <c r="R11" s="57"/>
      <c r="S11" s="59"/>
      <c r="T11" s="56"/>
      <c r="U11" s="56"/>
      <c r="V11" s="56"/>
      <c r="W11" s="54" t="s">
        <v>188</v>
      </c>
      <c r="X11" s="66">
        <f t="shared" si="0"/>
        <v>0</v>
      </c>
    </row>
    <row r="12" spans="1:24" x14ac:dyDescent="0.25">
      <c r="A12" s="36">
        <v>9</v>
      </c>
      <c r="B12" s="71"/>
      <c r="C12" s="55"/>
      <c r="D12" s="56"/>
      <c r="E12" s="56"/>
      <c r="F12" s="56"/>
      <c r="G12" s="56"/>
      <c r="H12" s="56"/>
      <c r="I12" s="56"/>
      <c r="J12" s="56"/>
      <c r="K12" s="56"/>
      <c r="L12" s="55"/>
      <c r="M12" s="58"/>
      <c r="N12" s="56"/>
      <c r="O12" s="56"/>
      <c r="P12" s="56"/>
      <c r="Q12" s="56"/>
      <c r="R12" s="57"/>
      <c r="S12" s="59"/>
      <c r="T12" s="56"/>
      <c r="U12" s="56"/>
      <c r="V12" s="56"/>
      <c r="W12" s="54" t="s">
        <v>188</v>
      </c>
      <c r="X12" s="66">
        <f t="shared" si="0"/>
        <v>0</v>
      </c>
    </row>
    <row r="13" spans="1:24" ht="15.75" thickBot="1" x14ac:dyDescent="0.3">
      <c r="A13" s="37">
        <v>10</v>
      </c>
      <c r="B13" s="72"/>
      <c r="C13" s="61"/>
      <c r="D13" s="62"/>
      <c r="E13" s="62"/>
      <c r="F13" s="62"/>
      <c r="G13" s="62"/>
      <c r="H13" s="62"/>
      <c r="I13" s="62"/>
      <c r="J13" s="62"/>
      <c r="K13" s="62"/>
      <c r="L13" s="61"/>
      <c r="M13" s="64"/>
      <c r="N13" s="62"/>
      <c r="O13" s="62"/>
      <c r="P13" s="62"/>
      <c r="Q13" s="62"/>
      <c r="R13" s="63"/>
      <c r="S13" s="65"/>
      <c r="T13" s="62"/>
      <c r="U13" s="62"/>
      <c r="V13" s="62"/>
      <c r="W13" s="60" t="s">
        <v>188</v>
      </c>
      <c r="X13" s="66">
        <f t="shared" si="0"/>
        <v>0</v>
      </c>
    </row>
  </sheetData>
  <sheetProtection algorithmName="SHA-512" hashValue="oGPr65h51Zkg03DkFeT79+3U3z+bGQQGiGYM6wP3j6PXXd5DUdc3CPE1QqFbi9bvDrqqbQMzMFYfZAjuTYEaaA==" saltValue="Z0Asqn0duwpe3ZoOJuNrJw==" spinCount="100000" sheet="1" objects="1" scenarios="1"/>
  <mergeCells count="18">
    <mergeCell ref="S2:S3"/>
    <mergeCell ref="T2:T3"/>
    <mergeCell ref="U2:U3"/>
    <mergeCell ref="V2:V3"/>
    <mergeCell ref="A1:W1"/>
    <mergeCell ref="A2:A3"/>
    <mergeCell ref="B2:B3"/>
    <mergeCell ref="D2:D3"/>
    <mergeCell ref="E2:E3"/>
    <mergeCell ref="F2:F3"/>
    <mergeCell ref="G2:G3"/>
    <mergeCell ref="H2:H3"/>
    <mergeCell ref="I2:I3"/>
    <mergeCell ref="J2:J3"/>
    <mergeCell ref="K2:K3"/>
    <mergeCell ref="C2:C3"/>
    <mergeCell ref="W2:W3"/>
    <mergeCell ref="L2:R2"/>
  </mergeCells>
  <dataValidations count="15">
    <dataValidation type="whole" allowBlank="1" showInputMessage="1" showErrorMessage="1" errorTitle="HIba!" error="Kérjük, 40 és 160 kV közötti értéket írjon be egész szám formájában!" promptTitle="Alkalmazott csőfeszültség" prompt="Kérjük, írja be a felvételezés során beállított, vagy a berendezés által visszajelzett csőfeszültésg (kV) értékét!" sqref="L4:L13">
      <formula1>40</formula1>
      <formula2>160</formula2>
    </dataValidation>
    <dataValidation type="decimal" allowBlank="1" showInputMessage="1" showErrorMessage="1" errorTitle="Hiba!" error="Kérjük, 0-1000 közötti számot adjon meg egy tizedesjegy pontossággal!" promptTitle="Beállított áramerősség" prompt="Kérjük, adja meg a felvételezés során beállított, vagy a berendezés által visszajelzett mA-értéket egy tizedesjegy pontossággal!" sqref="M4:M13">
      <formula1>0</formula1>
      <formula2>1000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kusz-bőr távolságot cm értékben!" sqref="O4:O13">
      <formula1>35</formula1>
      <formula2>180</formula2>
    </dataValidation>
    <dataValidation type="whole" allowBlank="1" showInputMessage="1" showErrorMessage="1" errorTitle="Hiba!" error="Kérjük, 50 - 200 közötti egész számot írjon be!" promptTitle="Fókusz-képreceptor távolság" prompt="Kérjük, adja meg az alkalmazott fókusz-detektor távolságot (SID) cm értékben." sqref="N4:N13">
      <formula1>50</formula1>
      <formula2>200</formula2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S4:S13">
      <formula1>0</formula1>
      <formula2>5000</formula2>
    </dataValidation>
    <dataValidation type="date" operator="greaterThan" allowBlank="1" showInputMessage="1" showErrorMessage="1" errorTitle="Hiba!" error="Kérem ÉÉÉÉ.HH.NN formátumban írja be a vizsgálat elvégzésének dátumát, melynek 2020.01.01 utáninak kell lennie." promptTitle="Felvétel készítésének dátuma" prompt="Kérem írja be a dátumot ÉÉÉÉ.HH.NN formátumban!" sqref="B4:B13">
      <formula1>44136</formula1>
    </dataValidation>
    <dataValidation type="whole" allowBlank="1" showInputMessage="1" showErrorMessage="1" errorTitle="Hiba!" error="Kérjük, 0 - 10000 közötti egész számot írjon be!" promptTitle="Képkockák darabszáma" prompt="Kérjük, adja meg, hogy az átvilágítás során összesen hány darab képkockát (frame) készítettek!" sqref="F4:F13">
      <formula1>0</formula1>
      <formula2>10000</formula2>
    </dataValidation>
    <dataValidation type="decimal" allowBlank="1" showInputMessage="1" showErrorMessage="1" errorTitle="Hiba!" error="Kérjük, 0 - 10000 közötti számot írjon be!" promptTitle="Átvilágítás időtartama" prompt="Kérjük, tüntessék fel a berendezés által visszajelzett teljes sugármeneti időt, másodperc egységekben!" sqref="H4:H13">
      <formula1>0</formula1>
      <formula2>10000</formula2>
    </dataValidation>
    <dataValidation type="decimal" allowBlank="1" showInputMessage="1" showErrorMessage="1" errorTitle="Hiba!" error="Kérjük, 0 - 50 közötti számot írjon be!" promptTitle="Mező szélesége" prompt="A besugárzott terület, a mező egyik élhossza. Kör keresztmetszetű besugárzási mezőnél adjon meg a mező szélességeként és hosszaként azonos értéket és jelezze a &quot;sugármező alakja&quot; rovatban, hogy milyen alakú volt a besugárzási mező." sqref="J4:J13">
      <formula1>0</formula1>
      <formula2>50</formula2>
    </dataValidation>
    <dataValidation type="decimal" allowBlank="1" showInputMessage="1" showErrorMessage="1" errorTitle="Hiba!" error="Kérjük, 0 - 50 közötti számot írjon be!" promptTitle="Mező hosszúsága" prompt="A besugárzott terület, a mező másik élhossza. Kör keresztmetszetű besugárzási mezőnél adjon meg a mező szélességeként és hosszaként azonos értéket és jelezze a &quot;sugármező alakja&quot; rovatban, hogy milyen alakú volt a besugárzási mező." sqref="K4:K13">
      <formula1>0</formula1>
      <formula2>50</formula2>
    </dataValidation>
    <dataValidation type="decimal" allowBlank="1" showInputMessage="1" showErrorMessage="1" errorTitle="Hiba!" error="Kérjük, 0 - 5000 közötti számot írjon be!" promptTitle="Bőrdózis" prompt="Kérjük, hogy amennyiben rendelkezésre áll ez az információ, adják meg, hogy mekkora volt az eljárás során a bőrdózis csúcsértéke! Ha nem jelzi ki a készülék a dózisértéket, kérem írjon 0-t a cellába!" sqref="U4:U13">
      <formula1>0</formula1>
      <formula2>5000</formula2>
    </dataValidation>
    <dataValidation type="whole" allowBlank="1" showInputMessage="1" showErrorMessage="1" errorTitle="Hiba!" error="Kérjük, 1 - 10 közötti egész számot írjon be!" promptTitle="Átvilágítás minősége" prompt="Kérjük, hogy 1…10 skálán adja meg az átvilágítások minőségének értékelését. A legrosszabb érték 1, azaz teljesen értékelhetetlen, a legjobb értékelés a 10-es, vagyis az elképzelhető legjobb értékelhetőségű." sqref="V4:V13">
      <formula1>1</formula1>
      <formula2>10</formula2>
    </dataValidation>
    <dataValidation allowBlank="1" showInputMessage="1" showErrorMessage="1" prompt="Kérjük, itt adja meg az adott felvétellel kapcsolatos egyéb megjegyzéseit!" sqref="W4:W13"/>
    <dataValidation type="whole" allowBlank="1" showInputMessage="1" showErrorMessage="1" errorTitle="Hiba!" error="Kérjük, 0 - 100 közötti egész számot írjon be!" promptTitle="Kép darabszáma" prompt="Kérjük, adja meg, hogy amennyiben az átvilágítás során készítettek felvételt is, hány darab készült!" sqref="G4:G13">
      <formula1>0</formula1>
      <formula2>100</formula2>
    </dataValidation>
    <dataValidation type="decimal" allowBlank="1" showInputMessage="1" showErrorMessage="1" errorTitle="Hiba!" error="Kérjük, 0,5 - 30 közötti számot írjon be!" promptTitle="Átvilágítási üzemmód" prompt="Kérjük, hogy adja meg, hogy másodpercenként hány képkocka elkészítésével történt az átvilágítás!" sqref="E4:E13">
      <formula1>0.5</formula1>
      <formula2>30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Hiba!" error="Kérjük, válasszon a legördülő listából!" promptTitle="Fókuszfolt mérete" prompt="Kérjük, adja meg a legördülő lista segítségével az adott átvilágításhoz alkalmazott fókuszfolt méretét!">
          <x14:formula1>
            <xm:f>Adatok!$M$12:$M$14</xm:f>
          </x14:formula1>
          <xm:sqref>R4:R13</xm:sqref>
        </x14:dataValidation>
        <x14:dataValidation type="list" allowBlank="1" showInputMessage="1" showErrorMessage="1" errorTitle="Hiba!" error="Kérem válasszon a legördülő listából!" promptTitle="Páciens neme" prompt="Kérem válasszon a legördülő listából!">
          <x14:formula1>
            <xm:f>Adatok!$N$3:$N$5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P4:P13</xm:sqref>
        </x14:dataValidation>
        <x14:dataValidation type="list" allowBlank="1" showInputMessage="1" showErrorMessage="1" errorTitle="Hiba!" error="Kérjük, válasszon a legördülő listából!" promptTitle="Sugármező alakja" prompt="Kérjük, a legördülő lista segítségével tüntessék fel az átvilágítás során alkalmazott besugárzási mező alakját! Ez a képerősítővel szerelt berendezéseknél kör keresztmetszetű, a digitális berendezéseknél gyakran négyszögletes.">
          <x14:formula1>
            <xm:f>Adatok!$R$3:$R$6</xm:f>
          </x14:formula1>
          <xm:sqref>I4:I13</xm:sqref>
        </x14:dataValidation>
        <x14:dataValidation type="list" allowBlank="1" showInputMessage="1" showErrorMessage="1" errorTitle="Hiba!" error="Kérjük, válasszon a legördülő listából!" promptTitle="Csőpozíció" prompt="Kérjük, hogy itt adja meg a legördülő lista segítségével, milyen csőpozíciós beállítást alkalmaztak az átvilágítás során! A páciens pozíciójához képest viszonyítsanak!">
          <x14:formula1>
            <xm:f>Adatok!$H$3:$H$8</xm:f>
          </x14:formula1>
          <xm:sqref>D4:D13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Adatok!$P$3:$P$22</xm:f>
          </x14:formula1>
          <xm:sqref>Q4:Q13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Adatok!$K$3:$K$10</xm:f>
          </x14:formula1>
          <xm:sqref>T4:T13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X13"/>
  <sheetViews>
    <sheetView workbookViewId="0">
      <selection activeCell="X1" sqref="X1"/>
    </sheetView>
  </sheetViews>
  <sheetFormatPr defaultRowHeight="15" x14ac:dyDescent="0.25"/>
  <cols>
    <col min="1" max="1" width="3.7109375" bestFit="1" customWidth="1"/>
    <col min="2" max="2" width="10.42578125" customWidth="1"/>
    <col min="3" max="3" width="7.140625" customWidth="1"/>
    <col min="4" max="4" width="23" bestFit="1" customWidth="1"/>
    <col min="5" max="8" width="7.140625" customWidth="1"/>
    <col min="9" max="9" width="14" bestFit="1" customWidth="1"/>
    <col min="10" max="16" width="7.140625" customWidth="1"/>
    <col min="17" max="17" width="18.5703125" bestFit="1" customWidth="1"/>
    <col min="18" max="18" width="8.42578125" bestFit="1" customWidth="1"/>
    <col min="19" max="19" width="7.85546875" customWidth="1"/>
    <col min="20" max="20" width="10" customWidth="1"/>
    <col min="21" max="22" width="7.140625" customWidth="1"/>
  </cols>
  <sheetData>
    <row r="1" spans="1:24" ht="36.75" thickBot="1" x14ac:dyDescent="0.3">
      <c r="A1" s="98" t="s">
        <v>195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100"/>
    </row>
    <row r="2" spans="1:24" ht="31.5" customHeight="1" x14ac:dyDescent="0.25">
      <c r="A2" s="101" t="s">
        <v>78</v>
      </c>
      <c r="B2" s="103" t="s">
        <v>66</v>
      </c>
      <c r="C2" s="107" t="s">
        <v>79</v>
      </c>
      <c r="D2" s="105" t="s">
        <v>166</v>
      </c>
      <c r="E2" s="96" t="s">
        <v>80</v>
      </c>
      <c r="F2" s="96" t="s">
        <v>174</v>
      </c>
      <c r="G2" s="105" t="s">
        <v>173</v>
      </c>
      <c r="H2" s="96" t="s">
        <v>96</v>
      </c>
      <c r="I2" s="96" t="s">
        <v>81</v>
      </c>
      <c r="J2" s="96" t="s">
        <v>82</v>
      </c>
      <c r="K2" s="96" t="s">
        <v>83</v>
      </c>
      <c r="L2" s="109" t="s">
        <v>6</v>
      </c>
      <c r="M2" s="110"/>
      <c r="N2" s="110"/>
      <c r="O2" s="110"/>
      <c r="P2" s="110"/>
      <c r="Q2" s="110"/>
      <c r="R2" s="111"/>
      <c r="S2" s="112" t="s">
        <v>88</v>
      </c>
      <c r="T2" s="114" t="s">
        <v>7</v>
      </c>
      <c r="U2" s="96" t="s">
        <v>89</v>
      </c>
      <c r="V2" s="96" t="s">
        <v>90</v>
      </c>
      <c r="W2" s="103" t="s">
        <v>91</v>
      </c>
    </row>
    <row r="3" spans="1:24" ht="150.75" customHeight="1" thickBot="1" x14ac:dyDescent="0.3">
      <c r="A3" s="102"/>
      <c r="B3" s="104"/>
      <c r="C3" s="108"/>
      <c r="D3" s="106"/>
      <c r="E3" s="97"/>
      <c r="F3" s="97"/>
      <c r="G3" s="106"/>
      <c r="H3" s="97"/>
      <c r="I3" s="97"/>
      <c r="J3" s="97"/>
      <c r="K3" s="97"/>
      <c r="L3" s="41" t="s">
        <v>84</v>
      </c>
      <c r="M3" s="73" t="s">
        <v>85</v>
      </c>
      <c r="N3" s="73" t="s">
        <v>10</v>
      </c>
      <c r="O3" s="73" t="s">
        <v>86</v>
      </c>
      <c r="P3" s="74" t="s">
        <v>67</v>
      </c>
      <c r="Q3" s="73" t="s">
        <v>8</v>
      </c>
      <c r="R3" s="40" t="s">
        <v>87</v>
      </c>
      <c r="S3" s="113"/>
      <c r="T3" s="115"/>
      <c r="U3" s="97"/>
      <c r="V3" s="97"/>
      <c r="W3" s="104"/>
    </row>
    <row r="4" spans="1:24" x14ac:dyDescent="0.25">
      <c r="A4" s="35">
        <v>1</v>
      </c>
      <c r="B4" s="70"/>
      <c r="C4" s="49"/>
      <c r="D4" s="50"/>
      <c r="E4" s="50"/>
      <c r="F4" s="50"/>
      <c r="G4" s="50"/>
      <c r="H4" s="50"/>
      <c r="I4" s="50"/>
      <c r="J4" s="50"/>
      <c r="K4" s="50"/>
      <c r="L4" s="49"/>
      <c r="M4" s="52"/>
      <c r="N4" s="50"/>
      <c r="O4" s="50"/>
      <c r="P4" s="50"/>
      <c r="Q4" s="50"/>
      <c r="R4" s="51"/>
      <c r="S4" s="53"/>
      <c r="T4" s="50"/>
      <c r="U4" s="50"/>
      <c r="V4" s="50"/>
      <c r="W4" s="48" t="s">
        <v>188</v>
      </c>
      <c r="X4" s="66">
        <f>IF(COUNTA(B4:W4)=22,1,0)</f>
        <v>0</v>
      </c>
    </row>
    <row r="5" spans="1:24" x14ac:dyDescent="0.25">
      <c r="A5" s="36">
        <v>2</v>
      </c>
      <c r="B5" s="71"/>
      <c r="C5" s="55"/>
      <c r="D5" s="56"/>
      <c r="E5" s="56"/>
      <c r="F5" s="56"/>
      <c r="G5" s="56"/>
      <c r="H5" s="56"/>
      <c r="I5" s="56"/>
      <c r="J5" s="56"/>
      <c r="K5" s="56"/>
      <c r="L5" s="55"/>
      <c r="M5" s="58"/>
      <c r="N5" s="56"/>
      <c r="O5" s="56"/>
      <c r="P5" s="56"/>
      <c r="Q5" s="56"/>
      <c r="R5" s="57"/>
      <c r="S5" s="59"/>
      <c r="T5" s="56"/>
      <c r="U5" s="56"/>
      <c r="V5" s="56"/>
      <c r="W5" s="54" t="s">
        <v>188</v>
      </c>
      <c r="X5" s="66">
        <f t="shared" ref="X5:X13" si="0">IF(COUNTA(B5:W5)=22,1,0)</f>
        <v>0</v>
      </c>
    </row>
    <row r="6" spans="1:24" x14ac:dyDescent="0.25">
      <c r="A6" s="36">
        <v>3</v>
      </c>
      <c r="B6" s="71"/>
      <c r="C6" s="55"/>
      <c r="D6" s="56"/>
      <c r="E6" s="56"/>
      <c r="F6" s="56"/>
      <c r="G6" s="56"/>
      <c r="H6" s="56"/>
      <c r="I6" s="56"/>
      <c r="J6" s="56"/>
      <c r="K6" s="56"/>
      <c r="L6" s="55"/>
      <c r="M6" s="58"/>
      <c r="N6" s="56"/>
      <c r="O6" s="56"/>
      <c r="P6" s="56"/>
      <c r="Q6" s="56"/>
      <c r="R6" s="57"/>
      <c r="S6" s="59"/>
      <c r="T6" s="56"/>
      <c r="U6" s="56"/>
      <c r="V6" s="56"/>
      <c r="W6" s="54" t="s">
        <v>188</v>
      </c>
      <c r="X6" s="66">
        <f t="shared" si="0"/>
        <v>0</v>
      </c>
    </row>
    <row r="7" spans="1:24" x14ac:dyDescent="0.25">
      <c r="A7" s="36">
        <v>4</v>
      </c>
      <c r="B7" s="71"/>
      <c r="C7" s="55"/>
      <c r="D7" s="56"/>
      <c r="E7" s="56"/>
      <c r="F7" s="56"/>
      <c r="G7" s="56"/>
      <c r="H7" s="56"/>
      <c r="I7" s="56"/>
      <c r="J7" s="56"/>
      <c r="K7" s="56"/>
      <c r="L7" s="55"/>
      <c r="M7" s="58"/>
      <c r="N7" s="56"/>
      <c r="O7" s="56"/>
      <c r="P7" s="56"/>
      <c r="Q7" s="56"/>
      <c r="R7" s="57"/>
      <c r="S7" s="59"/>
      <c r="T7" s="56"/>
      <c r="U7" s="56"/>
      <c r="V7" s="56"/>
      <c r="W7" s="54" t="s">
        <v>188</v>
      </c>
      <c r="X7" s="66">
        <f t="shared" si="0"/>
        <v>0</v>
      </c>
    </row>
    <row r="8" spans="1:24" x14ac:dyDescent="0.25">
      <c r="A8" s="36">
        <v>5</v>
      </c>
      <c r="B8" s="71"/>
      <c r="C8" s="55"/>
      <c r="D8" s="56"/>
      <c r="E8" s="56"/>
      <c r="F8" s="56"/>
      <c r="G8" s="56"/>
      <c r="H8" s="56"/>
      <c r="I8" s="56"/>
      <c r="J8" s="56"/>
      <c r="K8" s="56"/>
      <c r="L8" s="55"/>
      <c r="M8" s="58"/>
      <c r="N8" s="56"/>
      <c r="O8" s="56"/>
      <c r="P8" s="56"/>
      <c r="Q8" s="56"/>
      <c r="R8" s="57"/>
      <c r="S8" s="59"/>
      <c r="T8" s="56"/>
      <c r="U8" s="56"/>
      <c r="V8" s="56"/>
      <c r="W8" s="54" t="s">
        <v>188</v>
      </c>
      <c r="X8" s="66">
        <f t="shared" si="0"/>
        <v>0</v>
      </c>
    </row>
    <row r="9" spans="1:24" x14ac:dyDescent="0.25">
      <c r="A9" s="36">
        <v>6</v>
      </c>
      <c r="B9" s="71"/>
      <c r="C9" s="55"/>
      <c r="D9" s="56"/>
      <c r="E9" s="56"/>
      <c r="F9" s="56"/>
      <c r="G9" s="56"/>
      <c r="H9" s="56"/>
      <c r="I9" s="56"/>
      <c r="J9" s="56"/>
      <c r="K9" s="56"/>
      <c r="L9" s="55"/>
      <c r="M9" s="58"/>
      <c r="N9" s="56"/>
      <c r="O9" s="56"/>
      <c r="P9" s="56"/>
      <c r="Q9" s="56"/>
      <c r="R9" s="57"/>
      <c r="S9" s="59"/>
      <c r="T9" s="56"/>
      <c r="U9" s="56"/>
      <c r="V9" s="56"/>
      <c r="W9" s="54" t="s">
        <v>188</v>
      </c>
      <c r="X9" s="66">
        <f t="shared" si="0"/>
        <v>0</v>
      </c>
    </row>
    <row r="10" spans="1:24" x14ac:dyDescent="0.25">
      <c r="A10" s="36">
        <v>7</v>
      </c>
      <c r="B10" s="71"/>
      <c r="C10" s="55"/>
      <c r="D10" s="56"/>
      <c r="E10" s="56"/>
      <c r="F10" s="56"/>
      <c r="G10" s="56"/>
      <c r="H10" s="56"/>
      <c r="I10" s="56"/>
      <c r="J10" s="56"/>
      <c r="K10" s="56"/>
      <c r="L10" s="55"/>
      <c r="M10" s="58"/>
      <c r="N10" s="56"/>
      <c r="O10" s="56"/>
      <c r="P10" s="56"/>
      <c r="Q10" s="56"/>
      <c r="R10" s="57"/>
      <c r="S10" s="59"/>
      <c r="T10" s="56"/>
      <c r="U10" s="56"/>
      <c r="V10" s="56"/>
      <c r="W10" s="54" t="s">
        <v>188</v>
      </c>
      <c r="X10" s="66">
        <f t="shared" si="0"/>
        <v>0</v>
      </c>
    </row>
    <row r="11" spans="1:24" x14ac:dyDescent="0.25">
      <c r="A11" s="36">
        <v>8</v>
      </c>
      <c r="B11" s="71"/>
      <c r="C11" s="55"/>
      <c r="D11" s="56"/>
      <c r="E11" s="56"/>
      <c r="F11" s="56"/>
      <c r="G11" s="56"/>
      <c r="H11" s="56"/>
      <c r="I11" s="56"/>
      <c r="J11" s="56"/>
      <c r="K11" s="56"/>
      <c r="L11" s="55"/>
      <c r="M11" s="58"/>
      <c r="N11" s="56"/>
      <c r="O11" s="56"/>
      <c r="P11" s="56"/>
      <c r="Q11" s="56"/>
      <c r="R11" s="57"/>
      <c r="S11" s="59"/>
      <c r="T11" s="56"/>
      <c r="U11" s="56"/>
      <c r="V11" s="56"/>
      <c r="W11" s="54" t="s">
        <v>188</v>
      </c>
      <c r="X11" s="66">
        <f t="shared" si="0"/>
        <v>0</v>
      </c>
    </row>
    <row r="12" spans="1:24" x14ac:dyDescent="0.25">
      <c r="A12" s="36">
        <v>9</v>
      </c>
      <c r="B12" s="71"/>
      <c r="C12" s="55"/>
      <c r="D12" s="56"/>
      <c r="E12" s="56"/>
      <c r="F12" s="56"/>
      <c r="G12" s="56"/>
      <c r="H12" s="56"/>
      <c r="I12" s="56"/>
      <c r="J12" s="56"/>
      <c r="K12" s="56"/>
      <c r="L12" s="55"/>
      <c r="M12" s="58"/>
      <c r="N12" s="56"/>
      <c r="O12" s="56"/>
      <c r="P12" s="56"/>
      <c r="Q12" s="56"/>
      <c r="R12" s="57"/>
      <c r="S12" s="59"/>
      <c r="T12" s="56"/>
      <c r="U12" s="56"/>
      <c r="V12" s="56"/>
      <c r="W12" s="54" t="s">
        <v>188</v>
      </c>
      <c r="X12" s="66">
        <f t="shared" si="0"/>
        <v>0</v>
      </c>
    </row>
    <row r="13" spans="1:24" ht="15.75" thickBot="1" x14ac:dyDescent="0.3">
      <c r="A13" s="37">
        <v>10</v>
      </c>
      <c r="B13" s="72"/>
      <c r="C13" s="61"/>
      <c r="D13" s="62"/>
      <c r="E13" s="62"/>
      <c r="F13" s="62"/>
      <c r="G13" s="62"/>
      <c r="H13" s="62"/>
      <c r="I13" s="62"/>
      <c r="J13" s="62"/>
      <c r="K13" s="62"/>
      <c r="L13" s="61"/>
      <c r="M13" s="64"/>
      <c r="N13" s="62"/>
      <c r="O13" s="62"/>
      <c r="P13" s="62"/>
      <c r="Q13" s="62"/>
      <c r="R13" s="63"/>
      <c r="S13" s="65"/>
      <c r="T13" s="62"/>
      <c r="U13" s="62"/>
      <c r="V13" s="62"/>
      <c r="W13" s="60" t="s">
        <v>188</v>
      </c>
      <c r="X13" s="66">
        <f t="shared" si="0"/>
        <v>0</v>
      </c>
    </row>
  </sheetData>
  <sheetProtection algorithmName="SHA-512" hashValue="6vq5yLTjjjaXn1h5uM8+KORzWMMqNx8VpIgJMUjbCSN4oigb7eNGf9Ak3vIqGiijtTqDlL0Sw5rcHZy0rPGA0w==" saltValue="1T1+W0OHr6z1d2wZQMfeYw==" spinCount="100000" sheet="1" objects="1" scenarios="1"/>
  <mergeCells count="18">
    <mergeCell ref="L2:R2"/>
    <mergeCell ref="S2:S3"/>
    <mergeCell ref="T2:T3"/>
    <mergeCell ref="U2:U3"/>
    <mergeCell ref="A1:W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V2:V3"/>
    <mergeCell ref="W2:W3"/>
    <mergeCell ref="J2:J3"/>
    <mergeCell ref="K2:K3"/>
  </mergeCells>
  <dataValidations count="15">
    <dataValidation type="decimal" allowBlank="1" showInputMessage="1" showErrorMessage="1" errorTitle="Hiba!" error="Kérjük, 0,5 - 30 közötti számot írjon be!" promptTitle="Átvilágítási üzemmód" prompt="Kérjük, hogy adja meg, hogy másodpercenként hány képkocka elkészítésével történt az átvilágítás!" sqref="E4:E13">
      <formula1>0.5</formula1>
      <formula2>30</formula2>
    </dataValidation>
    <dataValidation type="whole" allowBlank="1" showInputMessage="1" showErrorMessage="1" errorTitle="Hiba!" error="Kérjük, 0 - 100 közötti egész számot írjon be!" promptTitle="Kép darabszáma" prompt="Kérjük, adja meg, hogy amennyiben az átvilágítás során készítettek felvételt is, hány darab készült!" sqref="G4:G13">
      <formula1>0</formula1>
      <formula2>100</formula2>
    </dataValidation>
    <dataValidation allowBlank="1" showInputMessage="1" showErrorMessage="1" prompt="Kérjük, itt adja meg az adott felvétellel kapcsolatos egyéb megjegyzéseit!" sqref="W4:W13"/>
    <dataValidation type="whole" allowBlank="1" showInputMessage="1" showErrorMessage="1" errorTitle="Hiba!" error="Kérjük, 1 - 10 közötti egész számot írjon be!" promptTitle="Átvilágítás minősége" prompt="Kérjük, hogy 1…10 skálán adja meg az átvilágítások minőségének értékelését. A legrosszabb érték 1, azaz teljesen értékelhetetlen, a legjobb értékelés a 10-es, vagyis az elképzelhető legjobb értékelhetőségű." sqref="V4:V13">
      <formula1>1</formula1>
      <formula2>10</formula2>
    </dataValidation>
    <dataValidation type="decimal" allowBlank="1" showInputMessage="1" showErrorMessage="1" errorTitle="Hiba!" error="Kérjük, 0 - 5000 közötti számot írjon be!" promptTitle="Bőrdózis" prompt="Kérjük, hogy amennyiben rendelkezésre áll ez az információ, adják meg, hogy mekkora volt az eljárás során a bőrdózis csúcsértéke! Ha nem jelzi ki a készülék a dózisértéket, kérem írjon 0-t a cellába!" sqref="U4:U13">
      <formula1>0</formula1>
      <formula2>5000</formula2>
    </dataValidation>
    <dataValidation type="decimal" allowBlank="1" showInputMessage="1" showErrorMessage="1" errorTitle="Hiba!" error="Kérjük, 0 - 50 közötti számot írjon be!" promptTitle="Mező hosszúsága" prompt="A besugárzott terület, a mező másik élhossza. Kör keresztmetszetű besugárzási mezőnél adjon meg a mező szélességeként és hosszaként azonos értéket és jelezze a &quot;sugármező alakja&quot; rovatban, hogy milyen alakú volt a besugárzási mező." sqref="K4:K13">
      <formula1>0</formula1>
      <formula2>50</formula2>
    </dataValidation>
    <dataValidation type="decimal" allowBlank="1" showInputMessage="1" showErrorMessage="1" errorTitle="Hiba!" error="Kérjük, 0 - 50 közötti számot írjon be!" promptTitle="Mező szélesége" prompt="A besugárzott terület, a mező egyik élhossza. Kör keresztmetszetű besugárzási mezőnél adjon meg a mező szélességeként és hosszaként azonos értéket és jelezze a &quot;sugármező alakja&quot; rovatban, hogy milyen alakú volt a besugárzási mező." sqref="J4:J13">
      <formula1>0</formula1>
      <formula2>50</formula2>
    </dataValidation>
    <dataValidation type="decimal" allowBlank="1" showInputMessage="1" showErrorMessage="1" errorTitle="Hiba!" error="Kérjük, 0 - 10000 közötti számot írjon be!" promptTitle="Átvilágítás időtartama" prompt="Kérjük, tüntessék fel a berendezés által visszajelzett teljes sugármeneti időt, másodperc egységekben!" sqref="H4:H13">
      <formula1>0</formula1>
      <formula2>10000</formula2>
    </dataValidation>
    <dataValidation type="whole" allowBlank="1" showInputMessage="1" showErrorMessage="1" errorTitle="Hiba!" error="Kérjük, 0 - 10000 közötti egész számot írjon be!" promptTitle="Képkockák darabszáma" prompt="Kérjük, adja meg, hogy az átvilágítás során összesen hány darab képkockát (frame) készítettek!" sqref="F4:F13">
      <formula1>0</formula1>
      <formula2>10000</formula2>
    </dataValidation>
    <dataValidation type="date" operator="greaterThan" allowBlank="1" showInputMessage="1" showErrorMessage="1" errorTitle="Hiba!" error="Kérem ÉÉÉÉ.HH.NN formátumban írja be a vizsgálat elvégzésének dátumát, melynek 2020.01.01 utáninak kell lennie." promptTitle="Felvétel készítésének dátuma" prompt="Kérem írja be a dátumot ÉÉÉÉ.HH.NN formátumban!" sqref="B4:B13">
      <formula1>44136</formula1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S4:S13">
      <formula1>0</formula1>
      <formula2>5000</formula2>
    </dataValidation>
    <dataValidation type="whole" allowBlank="1" showInputMessage="1" showErrorMessage="1" errorTitle="Hiba!" error="Kérjük, 50 - 200 közötti egész számot írjon be!" promptTitle="Fókusz-képreceptor távolság" prompt="Kérjük, adja meg az alkalmazott fókusz-detektor távolságot (SID) cm értékben." sqref="N4:N13">
      <formula1>50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kusz-bőr távolságot cm értékben!" sqref="O4:O13">
      <formula1>35</formula1>
      <formula2>180</formula2>
    </dataValidation>
    <dataValidation type="decimal" allowBlank="1" showInputMessage="1" showErrorMessage="1" errorTitle="Hiba!" error="Kérjük, 0-1000 közötti számot adjon meg egy tizedesjegy pontossággal!" promptTitle="Beállított áramerősség" prompt="Kérjük, adja meg a felvételezés során beállított, vagy a berendezés által visszajelzett mA-értéket egy tizedesjegy pontossággal!" sqref="M4:M13">
      <formula1>0</formula1>
      <formula2>1000</formula2>
    </dataValidation>
    <dataValidation type="whole" allowBlank="1" showInputMessage="1" showErrorMessage="1" errorTitle="HIba!" error="Kérjük, 40 és 160 kV közötti értéket írjon be egész szám formájában!" promptTitle="Alkalmazott csőfeszültség" prompt="Kérjük, írja be a felvételezés során beállított, vagy a berendezés által visszajelzett csőfeszültésg (kV) értékét!" sqref="L4:L13">
      <formula1>40</formula1>
      <formula2>160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Adatok!$P$3:$P$22</xm:f>
          </x14:formula1>
          <xm:sqref>Q4:Q13</xm:sqref>
        </x14:dataValidation>
        <x14:dataValidation type="list" allowBlank="1" showInputMessage="1" showErrorMessage="1" errorTitle="Hiba!" error="Kérjük, válasszon a legördülő listából!" promptTitle="Csőpozíció" prompt="Kérjük, hogy itt adja meg a legördülő lista segítségével, milyen csőpozíciós beállítást alkalmaztak az átvilágítás során! A páciens pozíciójához képest viszonyítsanak!">
          <x14:formula1>
            <xm:f>Adatok!$H$3:$H$8</xm:f>
          </x14:formula1>
          <xm:sqref>D4:D13</xm:sqref>
        </x14:dataValidation>
        <x14:dataValidation type="list" allowBlank="1" showInputMessage="1" showErrorMessage="1" errorTitle="Hiba!" error="Kérjük, válasszon a legördülő listából!" promptTitle="Sugármező alakja" prompt="Kérjük, a legördülő lista segítségével tüntessék fel az átvilágítás során alkalmazott besugárzási mező alakját! Ez a képerősítővel szerelt berendezéseknél kör keresztmetszetű, a digitális berendezéseknél gyakran négyszögletes.">
          <x14:formula1>
            <xm:f>Adatok!$R$3:$R$6</xm:f>
          </x14:formula1>
          <xm:sqref>I4:I13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P4:P13</xm:sqref>
        </x14:dataValidation>
        <x14:dataValidation type="list" allowBlank="1" showInputMessage="1" showErrorMessage="1" errorTitle="Hiba!" error="Kérem válasszon a legördülő listából!" promptTitle="Páciens neme" prompt="Kérem válasszon a legördülő listából!">
          <x14:formula1>
            <xm:f>Adatok!$N$3:$N$5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Fókuszfolt mérete" prompt="Kérjük, adja meg a legördülő lista segítségével az adott átvilágításhoz alkalmazott fókuszfolt méretét!">
          <x14:formula1>
            <xm:f>Adatok!$M$12:$M$14</xm:f>
          </x14:formula1>
          <xm:sqref>R4:R13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Adatok!$K$3:$K$10</xm:f>
          </x14:formula1>
          <xm:sqref>T4:T13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13"/>
  <sheetViews>
    <sheetView workbookViewId="0">
      <selection activeCell="X1" sqref="X1"/>
    </sheetView>
  </sheetViews>
  <sheetFormatPr defaultRowHeight="15" x14ac:dyDescent="0.25"/>
  <cols>
    <col min="1" max="1" width="3.7109375" bestFit="1" customWidth="1"/>
    <col min="2" max="2" width="10.42578125" customWidth="1"/>
    <col min="3" max="3" width="7.140625" customWidth="1"/>
    <col min="4" max="4" width="23" bestFit="1" customWidth="1"/>
    <col min="5" max="8" width="7.140625" customWidth="1"/>
    <col min="9" max="9" width="14" bestFit="1" customWidth="1"/>
    <col min="10" max="16" width="7.140625" customWidth="1"/>
    <col min="17" max="17" width="18.5703125" bestFit="1" customWidth="1"/>
    <col min="18" max="18" width="8.42578125" bestFit="1" customWidth="1"/>
    <col min="19" max="19" width="7.85546875" customWidth="1"/>
    <col min="20" max="20" width="10" customWidth="1"/>
    <col min="21" max="22" width="7.140625" customWidth="1"/>
  </cols>
  <sheetData>
    <row r="1" spans="1:24" ht="36.75" thickBot="1" x14ac:dyDescent="0.3">
      <c r="A1" s="98" t="s">
        <v>196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100"/>
    </row>
    <row r="2" spans="1:24" ht="31.5" customHeight="1" x14ac:dyDescent="0.25">
      <c r="A2" s="101" t="s">
        <v>78</v>
      </c>
      <c r="B2" s="103" t="s">
        <v>66</v>
      </c>
      <c r="C2" s="107" t="s">
        <v>79</v>
      </c>
      <c r="D2" s="105" t="s">
        <v>166</v>
      </c>
      <c r="E2" s="96" t="s">
        <v>80</v>
      </c>
      <c r="F2" s="96" t="s">
        <v>174</v>
      </c>
      <c r="G2" s="105" t="s">
        <v>173</v>
      </c>
      <c r="H2" s="96" t="s">
        <v>96</v>
      </c>
      <c r="I2" s="96" t="s">
        <v>81</v>
      </c>
      <c r="J2" s="96" t="s">
        <v>82</v>
      </c>
      <c r="K2" s="96" t="s">
        <v>83</v>
      </c>
      <c r="L2" s="109" t="s">
        <v>6</v>
      </c>
      <c r="M2" s="110"/>
      <c r="N2" s="110"/>
      <c r="O2" s="110"/>
      <c r="P2" s="110"/>
      <c r="Q2" s="110"/>
      <c r="R2" s="111"/>
      <c r="S2" s="112" t="s">
        <v>88</v>
      </c>
      <c r="T2" s="114" t="s">
        <v>7</v>
      </c>
      <c r="U2" s="96" t="s">
        <v>89</v>
      </c>
      <c r="V2" s="96" t="s">
        <v>90</v>
      </c>
      <c r="W2" s="103" t="s">
        <v>91</v>
      </c>
    </row>
    <row r="3" spans="1:24" ht="150.75" customHeight="1" thickBot="1" x14ac:dyDescent="0.3">
      <c r="A3" s="102"/>
      <c r="B3" s="104"/>
      <c r="C3" s="108"/>
      <c r="D3" s="106"/>
      <c r="E3" s="97"/>
      <c r="F3" s="97"/>
      <c r="G3" s="106"/>
      <c r="H3" s="97"/>
      <c r="I3" s="97"/>
      <c r="J3" s="97"/>
      <c r="K3" s="97"/>
      <c r="L3" s="41" t="s">
        <v>84</v>
      </c>
      <c r="M3" s="73" t="s">
        <v>85</v>
      </c>
      <c r="N3" s="73" t="s">
        <v>10</v>
      </c>
      <c r="O3" s="73" t="s">
        <v>86</v>
      </c>
      <c r="P3" s="74" t="s">
        <v>67</v>
      </c>
      <c r="Q3" s="73" t="s">
        <v>8</v>
      </c>
      <c r="R3" s="40" t="s">
        <v>87</v>
      </c>
      <c r="S3" s="113"/>
      <c r="T3" s="115"/>
      <c r="U3" s="97"/>
      <c r="V3" s="97"/>
      <c r="W3" s="104"/>
    </row>
    <row r="4" spans="1:24" x14ac:dyDescent="0.25">
      <c r="A4" s="35">
        <v>1</v>
      </c>
      <c r="B4" s="70"/>
      <c r="C4" s="49"/>
      <c r="D4" s="50"/>
      <c r="E4" s="50"/>
      <c r="F4" s="50"/>
      <c r="G4" s="50"/>
      <c r="H4" s="50"/>
      <c r="I4" s="50"/>
      <c r="J4" s="50"/>
      <c r="K4" s="50"/>
      <c r="L4" s="49"/>
      <c r="M4" s="52"/>
      <c r="N4" s="50"/>
      <c r="O4" s="50"/>
      <c r="P4" s="50"/>
      <c r="Q4" s="50"/>
      <c r="R4" s="51"/>
      <c r="S4" s="53"/>
      <c r="T4" s="50"/>
      <c r="U4" s="50"/>
      <c r="V4" s="50"/>
      <c r="W4" s="48" t="s">
        <v>188</v>
      </c>
      <c r="X4" s="66">
        <f>IF(COUNTA(B4:W4)=22,1,0)</f>
        <v>0</v>
      </c>
    </row>
    <row r="5" spans="1:24" x14ac:dyDescent="0.25">
      <c r="A5" s="36">
        <v>2</v>
      </c>
      <c r="B5" s="71"/>
      <c r="C5" s="55"/>
      <c r="D5" s="56"/>
      <c r="E5" s="56"/>
      <c r="F5" s="56"/>
      <c r="G5" s="56"/>
      <c r="H5" s="56"/>
      <c r="I5" s="56"/>
      <c r="J5" s="56"/>
      <c r="K5" s="56"/>
      <c r="L5" s="55"/>
      <c r="M5" s="58"/>
      <c r="N5" s="56"/>
      <c r="O5" s="56"/>
      <c r="P5" s="56"/>
      <c r="Q5" s="56"/>
      <c r="R5" s="57"/>
      <c r="S5" s="59"/>
      <c r="T5" s="56"/>
      <c r="U5" s="56"/>
      <c r="V5" s="56"/>
      <c r="W5" s="54" t="s">
        <v>188</v>
      </c>
      <c r="X5" s="66">
        <f t="shared" ref="X5:X13" si="0">IF(COUNTA(B5:W5)=22,1,0)</f>
        <v>0</v>
      </c>
    </row>
    <row r="6" spans="1:24" x14ac:dyDescent="0.25">
      <c r="A6" s="36">
        <v>3</v>
      </c>
      <c r="B6" s="71"/>
      <c r="C6" s="55"/>
      <c r="D6" s="56"/>
      <c r="E6" s="56"/>
      <c r="F6" s="56"/>
      <c r="G6" s="56"/>
      <c r="H6" s="56"/>
      <c r="I6" s="56"/>
      <c r="J6" s="56"/>
      <c r="K6" s="56"/>
      <c r="L6" s="55"/>
      <c r="M6" s="58"/>
      <c r="N6" s="56"/>
      <c r="O6" s="56"/>
      <c r="P6" s="56"/>
      <c r="Q6" s="56"/>
      <c r="R6" s="57"/>
      <c r="S6" s="59"/>
      <c r="T6" s="56"/>
      <c r="U6" s="56"/>
      <c r="V6" s="56"/>
      <c r="W6" s="54" t="s">
        <v>188</v>
      </c>
      <c r="X6" s="66">
        <f t="shared" si="0"/>
        <v>0</v>
      </c>
    </row>
    <row r="7" spans="1:24" x14ac:dyDescent="0.25">
      <c r="A7" s="36">
        <v>4</v>
      </c>
      <c r="B7" s="71"/>
      <c r="C7" s="55"/>
      <c r="D7" s="56"/>
      <c r="E7" s="56"/>
      <c r="F7" s="56"/>
      <c r="G7" s="56"/>
      <c r="H7" s="56"/>
      <c r="I7" s="56"/>
      <c r="J7" s="56"/>
      <c r="K7" s="56"/>
      <c r="L7" s="55"/>
      <c r="M7" s="58"/>
      <c r="N7" s="56"/>
      <c r="O7" s="56"/>
      <c r="P7" s="56"/>
      <c r="Q7" s="56"/>
      <c r="R7" s="57"/>
      <c r="S7" s="59"/>
      <c r="T7" s="56"/>
      <c r="U7" s="56"/>
      <c r="V7" s="56"/>
      <c r="W7" s="54" t="s">
        <v>188</v>
      </c>
      <c r="X7" s="66">
        <f t="shared" si="0"/>
        <v>0</v>
      </c>
    </row>
    <row r="8" spans="1:24" x14ac:dyDescent="0.25">
      <c r="A8" s="36">
        <v>5</v>
      </c>
      <c r="B8" s="71"/>
      <c r="C8" s="55"/>
      <c r="D8" s="56"/>
      <c r="E8" s="56"/>
      <c r="F8" s="56"/>
      <c r="G8" s="56"/>
      <c r="H8" s="56"/>
      <c r="I8" s="56"/>
      <c r="J8" s="56"/>
      <c r="K8" s="56"/>
      <c r="L8" s="55"/>
      <c r="M8" s="58"/>
      <c r="N8" s="56"/>
      <c r="O8" s="56"/>
      <c r="P8" s="56"/>
      <c r="Q8" s="56"/>
      <c r="R8" s="57"/>
      <c r="S8" s="59"/>
      <c r="T8" s="56"/>
      <c r="U8" s="56"/>
      <c r="V8" s="56"/>
      <c r="W8" s="54" t="s">
        <v>188</v>
      </c>
      <c r="X8" s="66">
        <f t="shared" si="0"/>
        <v>0</v>
      </c>
    </row>
    <row r="9" spans="1:24" x14ac:dyDescent="0.25">
      <c r="A9" s="36">
        <v>6</v>
      </c>
      <c r="B9" s="71"/>
      <c r="C9" s="55"/>
      <c r="D9" s="56"/>
      <c r="E9" s="56"/>
      <c r="F9" s="56"/>
      <c r="G9" s="56"/>
      <c r="H9" s="56"/>
      <c r="I9" s="56"/>
      <c r="J9" s="56"/>
      <c r="K9" s="56"/>
      <c r="L9" s="55"/>
      <c r="M9" s="58"/>
      <c r="N9" s="56"/>
      <c r="O9" s="56"/>
      <c r="P9" s="56"/>
      <c r="Q9" s="56"/>
      <c r="R9" s="57"/>
      <c r="S9" s="59"/>
      <c r="T9" s="56"/>
      <c r="U9" s="56"/>
      <c r="V9" s="56"/>
      <c r="W9" s="54" t="s">
        <v>188</v>
      </c>
      <c r="X9" s="66">
        <f t="shared" si="0"/>
        <v>0</v>
      </c>
    </row>
    <row r="10" spans="1:24" x14ac:dyDescent="0.25">
      <c r="A10" s="36">
        <v>7</v>
      </c>
      <c r="B10" s="71"/>
      <c r="C10" s="55"/>
      <c r="D10" s="56"/>
      <c r="E10" s="56"/>
      <c r="F10" s="56"/>
      <c r="G10" s="56"/>
      <c r="H10" s="56"/>
      <c r="I10" s="56"/>
      <c r="J10" s="56"/>
      <c r="K10" s="56"/>
      <c r="L10" s="55"/>
      <c r="M10" s="58"/>
      <c r="N10" s="56"/>
      <c r="O10" s="56"/>
      <c r="P10" s="56"/>
      <c r="Q10" s="56"/>
      <c r="R10" s="57"/>
      <c r="S10" s="59"/>
      <c r="T10" s="56"/>
      <c r="U10" s="56"/>
      <c r="V10" s="56"/>
      <c r="W10" s="54" t="s">
        <v>188</v>
      </c>
      <c r="X10" s="66">
        <f t="shared" si="0"/>
        <v>0</v>
      </c>
    </row>
    <row r="11" spans="1:24" x14ac:dyDescent="0.25">
      <c r="A11" s="36">
        <v>8</v>
      </c>
      <c r="B11" s="71"/>
      <c r="C11" s="55"/>
      <c r="D11" s="56"/>
      <c r="E11" s="56"/>
      <c r="F11" s="56"/>
      <c r="G11" s="56"/>
      <c r="H11" s="56"/>
      <c r="I11" s="56"/>
      <c r="J11" s="56"/>
      <c r="K11" s="56"/>
      <c r="L11" s="55"/>
      <c r="M11" s="58"/>
      <c r="N11" s="56"/>
      <c r="O11" s="56"/>
      <c r="P11" s="56"/>
      <c r="Q11" s="56"/>
      <c r="R11" s="57"/>
      <c r="S11" s="59"/>
      <c r="T11" s="56"/>
      <c r="U11" s="56"/>
      <c r="V11" s="56"/>
      <c r="W11" s="54" t="s">
        <v>188</v>
      </c>
      <c r="X11" s="66">
        <f t="shared" si="0"/>
        <v>0</v>
      </c>
    </row>
    <row r="12" spans="1:24" x14ac:dyDescent="0.25">
      <c r="A12" s="36">
        <v>9</v>
      </c>
      <c r="B12" s="71"/>
      <c r="C12" s="55"/>
      <c r="D12" s="56"/>
      <c r="E12" s="56"/>
      <c r="F12" s="56"/>
      <c r="G12" s="56"/>
      <c r="H12" s="56"/>
      <c r="I12" s="56"/>
      <c r="J12" s="56"/>
      <c r="K12" s="56"/>
      <c r="L12" s="55"/>
      <c r="M12" s="58"/>
      <c r="N12" s="56"/>
      <c r="O12" s="56"/>
      <c r="P12" s="56"/>
      <c r="Q12" s="56"/>
      <c r="R12" s="57"/>
      <c r="S12" s="59"/>
      <c r="T12" s="56"/>
      <c r="U12" s="56"/>
      <c r="V12" s="56"/>
      <c r="W12" s="54" t="s">
        <v>188</v>
      </c>
      <c r="X12" s="66">
        <f t="shared" si="0"/>
        <v>0</v>
      </c>
    </row>
    <row r="13" spans="1:24" ht="15.75" thickBot="1" x14ac:dyDescent="0.3">
      <c r="A13" s="37">
        <v>10</v>
      </c>
      <c r="B13" s="72"/>
      <c r="C13" s="61"/>
      <c r="D13" s="62"/>
      <c r="E13" s="62"/>
      <c r="F13" s="62"/>
      <c r="G13" s="62"/>
      <c r="H13" s="62"/>
      <c r="I13" s="62"/>
      <c r="J13" s="62"/>
      <c r="K13" s="62"/>
      <c r="L13" s="61"/>
      <c r="M13" s="64"/>
      <c r="N13" s="62"/>
      <c r="O13" s="62"/>
      <c r="P13" s="62"/>
      <c r="Q13" s="62"/>
      <c r="R13" s="63"/>
      <c r="S13" s="65"/>
      <c r="T13" s="62"/>
      <c r="U13" s="62"/>
      <c r="V13" s="62"/>
      <c r="W13" s="60" t="s">
        <v>188</v>
      </c>
      <c r="X13" s="66">
        <f t="shared" si="0"/>
        <v>0</v>
      </c>
    </row>
  </sheetData>
  <sheetProtection algorithmName="SHA-512" hashValue="pRmUg0mCSTYElt9x55Sz15dzFKLUJsM1wiYv6tlzij/ErHEb5dhzWBiT0UwTYYBlvFaz5IKob73J9g/6pZjRWw==" saltValue="6h6ohk1RcCZIVAm2GwwW8Q==" spinCount="100000" sheet="1" objects="1" scenarios="1"/>
  <mergeCells count="18">
    <mergeCell ref="L2:R2"/>
    <mergeCell ref="S2:S3"/>
    <mergeCell ref="T2:T3"/>
    <mergeCell ref="U2:U3"/>
    <mergeCell ref="A1:W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V2:V3"/>
    <mergeCell ref="W2:W3"/>
    <mergeCell ref="J2:J3"/>
    <mergeCell ref="K2:K3"/>
  </mergeCells>
  <dataValidations count="15">
    <dataValidation type="decimal" allowBlank="1" showInputMessage="1" showErrorMessage="1" errorTitle="Hiba!" error="Kérjük, 0,5 - 30 közötti számot írjon be!" promptTitle="Átvilágítási üzemmód" prompt="Kérjük, hogy adja meg, hogy másodpercenként hány képkocka elkészítésével történt az átvilágítás!" sqref="E4:E13">
      <formula1>0.5</formula1>
      <formula2>30</formula2>
    </dataValidation>
    <dataValidation type="whole" allowBlank="1" showInputMessage="1" showErrorMessage="1" errorTitle="Hiba!" error="Kérjük, 0 - 100 közötti egész számot írjon be!" promptTitle="Kép darabszáma" prompt="Kérjük, adja meg, hogy amennyiben az átvilágítás során készítettek felvételt is, hány darab készült!" sqref="G4:G13">
      <formula1>0</formula1>
      <formula2>100</formula2>
    </dataValidation>
    <dataValidation allowBlank="1" showInputMessage="1" showErrorMessage="1" prompt="Kérjük, itt adja meg az adott felvétellel kapcsolatos egyéb megjegyzéseit!" sqref="W4:W13"/>
    <dataValidation type="whole" allowBlank="1" showInputMessage="1" showErrorMessage="1" errorTitle="Hiba!" error="Kérjük, 1 - 10 közötti egész számot írjon be!" promptTitle="Átvilágítás minősége" prompt="Kérjük, hogy 1…10 skálán adja meg az átvilágítások minőségének értékelését. A legrosszabb érték 1, azaz teljesen értékelhetetlen, a legjobb értékelés a 10-es, vagyis az elképzelhető legjobb értékelhetőségű." sqref="V4:V13">
      <formula1>1</formula1>
      <formula2>10</formula2>
    </dataValidation>
    <dataValidation type="decimal" allowBlank="1" showInputMessage="1" showErrorMessage="1" errorTitle="Hiba!" error="Kérjük, 0 - 5000 közötti számot írjon be!" promptTitle="Bőrdózis" prompt="Kérjük, hogy amennyiben rendelkezésre áll ez az információ, adják meg, hogy mekkora volt az eljárás során a bőrdózis csúcsértéke! Ha nem jelzi ki a készülék a dózisértéket, kérem írjon 0-t a cellába!" sqref="U4:U13">
      <formula1>0</formula1>
      <formula2>5000</formula2>
    </dataValidation>
    <dataValidation type="decimal" allowBlank="1" showInputMessage="1" showErrorMessage="1" errorTitle="Hiba!" error="Kérjük, 0 - 50 közötti számot írjon be!" promptTitle="Mező hosszúsága" prompt="A besugárzott terület, a mező másik élhossza. Kör keresztmetszetű besugárzási mezőnél adjon meg a mező szélességeként és hosszaként azonos értéket és jelezze a &quot;sugármező alakja&quot; rovatban, hogy milyen alakú volt a besugárzási mező." sqref="K4:K13">
      <formula1>0</formula1>
      <formula2>50</formula2>
    </dataValidation>
    <dataValidation type="decimal" allowBlank="1" showInputMessage="1" showErrorMessage="1" errorTitle="Hiba!" error="Kérjük, 0 - 50 közötti számot írjon be!" promptTitle="Mező szélesége" prompt="A besugárzott terület, a mező egyik élhossza. Kör keresztmetszetű besugárzási mezőnél adjon meg a mező szélességeként és hosszaként azonos értéket és jelezze a &quot;sugármező alakja&quot; rovatban, hogy milyen alakú volt a besugárzási mező." sqref="J4:J13">
      <formula1>0</formula1>
      <formula2>50</formula2>
    </dataValidation>
    <dataValidation type="decimal" allowBlank="1" showInputMessage="1" showErrorMessage="1" errorTitle="Hiba!" error="Kérjük, 0 - 10000 közötti számot írjon be!" promptTitle="Átvilágítás időtartama" prompt="Kérjük, tüntessék fel a berendezés által visszajelzett teljes sugármeneti időt, másodperc egységekben!" sqref="H4:H13">
      <formula1>0</formula1>
      <formula2>10000</formula2>
    </dataValidation>
    <dataValidation type="whole" allowBlank="1" showInputMessage="1" showErrorMessage="1" errorTitle="Hiba!" error="Kérjük, 0 - 10000 közötti egész számot írjon be!" promptTitle="Képkockák darabszáma" prompt="Kérjük, adja meg, hogy az átvilágítás során összesen hány darab képkockát (frame) készítettek!" sqref="F4:F13">
      <formula1>0</formula1>
      <formula2>10000</formula2>
    </dataValidation>
    <dataValidation type="date" operator="greaterThan" allowBlank="1" showInputMessage="1" showErrorMessage="1" errorTitle="Hiba!" error="Kérem ÉÉÉÉ.HH.NN formátumban írja be a vizsgálat elvégzésének dátumát, melynek 2020.01.01 utáninak kell lennie." promptTitle="Felvétel készítésének dátuma" prompt="Kérem írja be a dátumot ÉÉÉÉ.HH.NN formátumban!" sqref="B4:B13">
      <formula1>44136</formula1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S4:S13">
      <formula1>0</formula1>
      <formula2>5000</formula2>
    </dataValidation>
    <dataValidation type="whole" allowBlank="1" showInputMessage="1" showErrorMessage="1" errorTitle="Hiba!" error="Kérjük, 50 - 200 közötti egész számot írjon be!" promptTitle="Fókusz-képreceptor távolság" prompt="Kérjük, adja meg az alkalmazott fókusz-detektor távolságot (SID) cm értékben." sqref="N4:N13">
      <formula1>50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kusz-bőr távolságot cm értékben!" sqref="O4:O13">
      <formula1>35</formula1>
      <formula2>180</formula2>
    </dataValidation>
    <dataValidation type="decimal" allowBlank="1" showInputMessage="1" showErrorMessage="1" errorTitle="Hiba!" error="Kérjük, 0-1000 közötti számot adjon meg egy tizedesjegy pontossággal!" promptTitle="Beállított áramerősség" prompt="Kérjük, adja meg a felvételezés során beállított, vagy a berendezés által visszajelzett mA-értéket egy tizedesjegy pontossággal!" sqref="M4:M13">
      <formula1>0</formula1>
      <formula2>1000</formula2>
    </dataValidation>
    <dataValidation type="whole" allowBlank="1" showInputMessage="1" showErrorMessage="1" errorTitle="HIba!" error="Kérjük, 40 és 160 kV közötti értéket írjon be egész szám formájában!" promptTitle="Alkalmazott csőfeszültség" prompt="Kérjük, írja be a felvételezés során beállított, vagy a berendezés által visszajelzett csőfeszültésg (kV) értékét!" sqref="L4:L13">
      <formula1>40</formula1>
      <formula2>160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Adatok!$P$3:$P$22</xm:f>
          </x14:formula1>
          <xm:sqref>Q4:Q13</xm:sqref>
        </x14:dataValidation>
        <x14:dataValidation type="list" allowBlank="1" showInputMessage="1" showErrorMessage="1" errorTitle="Hiba!" error="Kérjük, válasszon a legördülő listából!" promptTitle="Csőpozíció" prompt="Kérjük, hogy itt adja meg a legördülő lista segítségével, milyen csőpozíciós beállítást alkalmaztak az átvilágítás során! A páciens pozíciójához képest viszonyítsanak!">
          <x14:formula1>
            <xm:f>Adatok!$H$3:$H$8</xm:f>
          </x14:formula1>
          <xm:sqref>D4:D13</xm:sqref>
        </x14:dataValidation>
        <x14:dataValidation type="list" allowBlank="1" showInputMessage="1" showErrorMessage="1" errorTitle="Hiba!" error="Kérjük, válasszon a legördülő listából!" promptTitle="Sugármező alakja" prompt="Kérjük, a legördülő lista segítségével tüntessék fel az átvilágítás során alkalmazott besugárzási mező alakját! Ez a képerősítővel szerelt berendezéseknél kör keresztmetszetű, a digitális berendezéseknél gyakran négyszögletes.">
          <x14:formula1>
            <xm:f>Adatok!$R$3:$R$6</xm:f>
          </x14:formula1>
          <xm:sqref>I4:I13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P4:P13</xm:sqref>
        </x14:dataValidation>
        <x14:dataValidation type="list" allowBlank="1" showInputMessage="1" showErrorMessage="1" errorTitle="Hiba!" error="Kérem válasszon a legördülő listából!" promptTitle="Páciens neme" prompt="Kérem válasszon a legördülő listából!">
          <x14:formula1>
            <xm:f>Adatok!$N$3:$N$5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Fókuszfolt mérete" prompt="Kérjük, adja meg a legördülő lista segítségével az adott átvilágításhoz alkalmazott fókuszfolt méretét!">
          <x14:formula1>
            <xm:f>Adatok!$M$12:$M$14</xm:f>
          </x14:formula1>
          <xm:sqref>R4:R13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Adatok!$K$3:$K$10</xm:f>
          </x14:formula1>
          <xm:sqref>T4:T13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X13"/>
  <sheetViews>
    <sheetView workbookViewId="0">
      <selection activeCell="X1" sqref="X1"/>
    </sheetView>
  </sheetViews>
  <sheetFormatPr defaultRowHeight="15" x14ac:dyDescent="0.25"/>
  <cols>
    <col min="1" max="1" width="3.7109375" bestFit="1" customWidth="1"/>
    <col min="2" max="2" width="10.42578125" customWidth="1"/>
    <col min="3" max="3" width="7.140625" customWidth="1"/>
    <col min="4" max="4" width="23" bestFit="1" customWidth="1"/>
    <col min="5" max="8" width="7.140625" customWidth="1"/>
    <col min="9" max="9" width="14" bestFit="1" customWidth="1"/>
    <col min="10" max="16" width="7.140625" customWidth="1"/>
    <col min="17" max="17" width="18.5703125" bestFit="1" customWidth="1"/>
    <col min="18" max="18" width="8.42578125" bestFit="1" customWidth="1"/>
    <col min="19" max="19" width="7.85546875" customWidth="1"/>
    <col min="20" max="20" width="10" customWidth="1"/>
    <col min="21" max="22" width="7.140625" customWidth="1"/>
  </cols>
  <sheetData>
    <row r="1" spans="1:24" ht="36.75" thickBot="1" x14ac:dyDescent="0.3">
      <c r="A1" s="98" t="s">
        <v>197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100"/>
    </row>
    <row r="2" spans="1:24" ht="31.5" customHeight="1" x14ac:dyDescent="0.25">
      <c r="A2" s="101" t="s">
        <v>78</v>
      </c>
      <c r="B2" s="103" t="s">
        <v>66</v>
      </c>
      <c r="C2" s="107" t="s">
        <v>79</v>
      </c>
      <c r="D2" s="105" t="s">
        <v>166</v>
      </c>
      <c r="E2" s="96" t="s">
        <v>80</v>
      </c>
      <c r="F2" s="96" t="s">
        <v>174</v>
      </c>
      <c r="G2" s="105" t="s">
        <v>173</v>
      </c>
      <c r="H2" s="96" t="s">
        <v>96</v>
      </c>
      <c r="I2" s="96" t="s">
        <v>81</v>
      </c>
      <c r="J2" s="96" t="s">
        <v>82</v>
      </c>
      <c r="K2" s="96" t="s">
        <v>83</v>
      </c>
      <c r="L2" s="109" t="s">
        <v>6</v>
      </c>
      <c r="M2" s="110"/>
      <c r="N2" s="110"/>
      <c r="O2" s="110"/>
      <c r="P2" s="110"/>
      <c r="Q2" s="110"/>
      <c r="R2" s="111"/>
      <c r="S2" s="112" t="s">
        <v>88</v>
      </c>
      <c r="T2" s="114" t="s">
        <v>7</v>
      </c>
      <c r="U2" s="96" t="s">
        <v>89</v>
      </c>
      <c r="V2" s="96" t="s">
        <v>90</v>
      </c>
      <c r="W2" s="103" t="s">
        <v>91</v>
      </c>
    </row>
    <row r="3" spans="1:24" ht="150.75" customHeight="1" thickBot="1" x14ac:dyDescent="0.3">
      <c r="A3" s="102"/>
      <c r="B3" s="104"/>
      <c r="C3" s="108"/>
      <c r="D3" s="106"/>
      <c r="E3" s="97"/>
      <c r="F3" s="97"/>
      <c r="G3" s="106"/>
      <c r="H3" s="97"/>
      <c r="I3" s="97"/>
      <c r="J3" s="97"/>
      <c r="K3" s="97"/>
      <c r="L3" s="41" t="s">
        <v>84</v>
      </c>
      <c r="M3" s="73" t="s">
        <v>85</v>
      </c>
      <c r="N3" s="73" t="s">
        <v>10</v>
      </c>
      <c r="O3" s="73" t="s">
        <v>86</v>
      </c>
      <c r="P3" s="74" t="s">
        <v>67</v>
      </c>
      <c r="Q3" s="73" t="s">
        <v>8</v>
      </c>
      <c r="R3" s="40" t="s">
        <v>87</v>
      </c>
      <c r="S3" s="113"/>
      <c r="T3" s="115"/>
      <c r="U3" s="97"/>
      <c r="V3" s="97"/>
      <c r="W3" s="104"/>
    </row>
    <row r="4" spans="1:24" x14ac:dyDescent="0.25">
      <c r="A4" s="35">
        <v>1</v>
      </c>
      <c r="B4" s="70"/>
      <c r="C4" s="49"/>
      <c r="D4" s="50"/>
      <c r="E4" s="50"/>
      <c r="F4" s="50"/>
      <c r="G4" s="50"/>
      <c r="H4" s="50"/>
      <c r="I4" s="50"/>
      <c r="J4" s="50"/>
      <c r="K4" s="50"/>
      <c r="L4" s="49"/>
      <c r="M4" s="52"/>
      <c r="N4" s="50"/>
      <c r="O4" s="50"/>
      <c r="P4" s="50"/>
      <c r="Q4" s="50"/>
      <c r="R4" s="51"/>
      <c r="S4" s="53"/>
      <c r="T4" s="50"/>
      <c r="U4" s="50"/>
      <c r="V4" s="50"/>
      <c r="W4" s="48" t="s">
        <v>188</v>
      </c>
      <c r="X4" s="66">
        <f>IF(COUNTA(B4:W4)=22,1,0)</f>
        <v>0</v>
      </c>
    </row>
    <row r="5" spans="1:24" x14ac:dyDescent="0.25">
      <c r="A5" s="36">
        <v>2</v>
      </c>
      <c r="B5" s="71"/>
      <c r="C5" s="55"/>
      <c r="D5" s="56"/>
      <c r="E5" s="56"/>
      <c r="F5" s="56"/>
      <c r="G5" s="56"/>
      <c r="H5" s="56"/>
      <c r="I5" s="56"/>
      <c r="J5" s="56"/>
      <c r="K5" s="56"/>
      <c r="L5" s="55"/>
      <c r="M5" s="58"/>
      <c r="N5" s="56"/>
      <c r="O5" s="56"/>
      <c r="P5" s="56"/>
      <c r="Q5" s="56"/>
      <c r="R5" s="57"/>
      <c r="S5" s="59"/>
      <c r="T5" s="56"/>
      <c r="U5" s="56"/>
      <c r="V5" s="56"/>
      <c r="W5" s="54" t="s">
        <v>188</v>
      </c>
      <c r="X5" s="66">
        <f t="shared" ref="X5:X13" si="0">IF(COUNTA(B5:W5)=22,1,0)</f>
        <v>0</v>
      </c>
    </row>
    <row r="6" spans="1:24" x14ac:dyDescent="0.25">
      <c r="A6" s="36">
        <v>3</v>
      </c>
      <c r="B6" s="71"/>
      <c r="C6" s="55"/>
      <c r="D6" s="56"/>
      <c r="E6" s="56"/>
      <c r="F6" s="56"/>
      <c r="G6" s="56"/>
      <c r="H6" s="56"/>
      <c r="I6" s="56"/>
      <c r="J6" s="56"/>
      <c r="K6" s="56"/>
      <c r="L6" s="55"/>
      <c r="M6" s="58"/>
      <c r="N6" s="56"/>
      <c r="O6" s="56"/>
      <c r="P6" s="56"/>
      <c r="Q6" s="56"/>
      <c r="R6" s="57"/>
      <c r="S6" s="59"/>
      <c r="T6" s="56"/>
      <c r="U6" s="56"/>
      <c r="V6" s="56"/>
      <c r="W6" s="54" t="s">
        <v>188</v>
      </c>
      <c r="X6" s="66">
        <f t="shared" si="0"/>
        <v>0</v>
      </c>
    </row>
    <row r="7" spans="1:24" x14ac:dyDescent="0.25">
      <c r="A7" s="36">
        <v>4</v>
      </c>
      <c r="B7" s="71"/>
      <c r="C7" s="55"/>
      <c r="D7" s="56"/>
      <c r="E7" s="56"/>
      <c r="F7" s="56"/>
      <c r="G7" s="56"/>
      <c r="H7" s="56"/>
      <c r="I7" s="56"/>
      <c r="J7" s="56"/>
      <c r="K7" s="56"/>
      <c r="L7" s="55"/>
      <c r="M7" s="58"/>
      <c r="N7" s="56"/>
      <c r="O7" s="56"/>
      <c r="P7" s="56"/>
      <c r="Q7" s="56"/>
      <c r="R7" s="57"/>
      <c r="S7" s="59"/>
      <c r="T7" s="56"/>
      <c r="U7" s="56"/>
      <c r="V7" s="56"/>
      <c r="W7" s="54" t="s">
        <v>188</v>
      </c>
      <c r="X7" s="66">
        <f t="shared" si="0"/>
        <v>0</v>
      </c>
    </row>
    <row r="8" spans="1:24" x14ac:dyDescent="0.25">
      <c r="A8" s="36">
        <v>5</v>
      </c>
      <c r="B8" s="71"/>
      <c r="C8" s="55"/>
      <c r="D8" s="56"/>
      <c r="E8" s="56"/>
      <c r="F8" s="56"/>
      <c r="G8" s="56"/>
      <c r="H8" s="56"/>
      <c r="I8" s="56"/>
      <c r="J8" s="56"/>
      <c r="K8" s="56"/>
      <c r="L8" s="55"/>
      <c r="M8" s="58"/>
      <c r="N8" s="56"/>
      <c r="O8" s="56"/>
      <c r="P8" s="56"/>
      <c r="Q8" s="56"/>
      <c r="R8" s="57"/>
      <c r="S8" s="59"/>
      <c r="T8" s="56"/>
      <c r="U8" s="56"/>
      <c r="V8" s="56"/>
      <c r="W8" s="54" t="s">
        <v>188</v>
      </c>
      <c r="X8" s="66">
        <f t="shared" si="0"/>
        <v>0</v>
      </c>
    </row>
    <row r="9" spans="1:24" x14ac:dyDescent="0.25">
      <c r="A9" s="36">
        <v>6</v>
      </c>
      <c r="B9" s="71"/>
      <c r="C9" s="55"/>
      <c r="D9" s="56"/>
      <c r="E9" s="56"/>
      <c r="F9" s="56"/>
      <c r="G9" s="56"/>
      <c r="H9" s="56"/>
      <c r="I9" s="56"/>
      <c r="J9" s="56"/>
      <c r="K9" s="56"/>
      <c r="L9" s="55"/>
      <c r="M9" s="58"/>
      <c r="N9" s="56"/>
      <c r="O9" s="56"/>
      <c r="P9" s="56"/>
      <c r="Q9" s="56"/>
      <c r="R9" s="57"/>
      <c r="S9" s="59"/>
      <c r="T9" s="56"/>
      <c r="U9" s="56"/>
      <c r="V9" s="56"/>
      <c r="W9" s="54" t="s">
        <v>188</v>
      </c>
      <c r="X9" s="66">
        <f t="shared" si="0"/>
        <v>0</v>
      </c>
    </row>
    <row r="10" spans="1:24" x14ac:dyDescent="0.25">
      <c r="A10" s="36">
        <v>7</v>
      </c>
      <c r="B10" s="71"/>
      <c r="C10" s="55"/>
      <c r="D10" s="56"/>
      <c r="E10" s="56"/>
      <c r="F10" s="56"/>
      <c r="G10" s="56"/>
      <c r="H10" s="56"/>
      <c r="I10" s="56"/>
      <c r="J10" s="56"/>
      <c r="K10" s="56"/>
      <c r="L10" s="55"/>
      <c r="M10" s="58"/>
      <c r="N10" s="56"/>
      <c r="O10" s="56"/>
      <c r="P10" s="56"/>
      <c r="Q10" s="56"/>
      <c r="R10" s="57"/>
      <c r="S10" s="59"/>
      <c r="T10" s="56"/>
      <c r="U10" s="56"/>
      <c r="V10" s="56"/>
      <c r="W10" s="54" t="s">
        <v>188</v>
      </c>
      <c r="X10" s="66">
        <f t="shared" si="0"/>
        <v>0</v>
      </c>
    </row>
    <row r="11" spans="1:24" x14ac:dyDescent="0.25">
      <c r="A11" s="36">
        <v>8</v>
      </c>
      <c r="B11" s="71"/>
      <c r="C11" s="55"/>
      <c r="D11" s="56"/>
      <c r="E11" s="56"/>
      <c r="F11" s="56"/>
      <c r="G11" s="56"/>
      <c r="H11" s="56"/>
      <c r="I11" s="56"/>
      <c r="J11" s="56"/>
      <c r="K11" s="56"/>
      <c r="L11" s="55"/>
      <c r="M11" s="58"/>
      <c r="N11" s="56"/>
      <c r="O11" s="56"/>
      <c r="P11" s="56"/>
      <c r="Q11" s="56"/>
      <c r="R11" s="57"/>
      <c r="S11" s="59"/>
      <c r="T11" s="56"/>
      <c r="U11" s="56"/>
      <c r="V11" s="56"/>
      <c r="W11" s="54" t="s">
        <v>188</v>
      </c>
      <c r="X11" s="66">
        <f t="shared" si="0"/>
        <v>0</v>
      </c>
    </row>
    <row r="12" spans="1:24" x14ac:dyDescent="0.25">
      <c r="A12" s="36">
        <v>9</v>
      </c>
      <c r="B12" s="71"/>
      <c r="C12" s="55"/>
      <c r="D12" s="56"/>
      <c r="E12" s="56"/>
      <c r="F12" s="56"/>
      <c r="G12" s="56"/>
      <c r="H12" s="56"/>
      <c r="I12" s="56"/>
      <c r="J12" s="56"/>
      <c r="K12" s="56"/>
      <c r="L12" s="55"/>
      <c r="M12" s="58"/>
      <c r="N12" s="56"/>
      <c r="O12" s="56"/>
      <c r="P12" s="56"/>
      <c r="Q12" s="56"/>
      <c r="R12" s="57"/>
      <c r="S12" s="59"/>
      <c r="T12" s="56"/>
      <c r="U12" s="56"/>
      <c r="V12" s="56"/>
      <c r="W12" s="54" t="s">
        <v>188</v>
      </c>
      <c r="X12" s="66">
        <f t="shared" si="0"/>
        <v>0</v>
      </c>
    </row>
    <row r="13" spans="1:24" ht="15.75" thickBot="1" x14ac:dyDescent="0.3">
      <c r="A13" s="37">
        <v>10</v>
      </c>
      <c r="B13" s="72"/>
      <c r="C13" s="61"/>
      <c r="D13" s="62"/>
      <c r="E13" s="62"/>
      <c r="F13" s="62"/>
      <c r="G13" s="62"/>
      <c r="H13" s="62"/>
      <c r="I13" s="62"/>
      <c r="J13" s="62"/>
      <c r="K13" s="62"/>
      <c r="L13" s="61"/>
      <c r="M13" s="64"/>
      <c r="N13" s="62"/>
      <c r="O13" s="62"/>
      <c r="P13" s="62"/>
      <c r="Q13" s="62"/>
      <c r="R13" s="63"/>
      <c r="S13" s="65"/>
      <c r="T13" s="62"/>
      <c r="U13" s="62"/>
      <c r="V13" s="62"/>
      <c r="W13" s="60" t="s">
        <v>188</v>
      </c>
      <c r="X13" s="66">
        <f t="shared" si="0"/>
        <v>0</v>
      </c>
    </row>
  </sheetData>
  <sheetProtection algorithmName="SHA-512" hashValue="Gxo8/MEJ6O+hRB/E1vDnD0PLrLl5gWEB5zl+of0dGJ1c/Zs+DHUF9klkAqniRrFZHyTp6WICcCjQEOWk2QgbjA==" saltValue="q7XQX4Zqz6RyrmGLl8Kczw==" spinCount="100000" sheet="1" objects="1" scenarios="1"/>
  <mergeCells count="18">
    <mergeCell ref="L2:R2"/>
    <mergeCell ref="S2:S3"/>
    <mergeCell ref="T2:T3"/>
    <mergeCell ref="U2:U3"/>
    <mergeCell ref="A1:W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V2:V3"/>
    <mergeCell ref="W2:W3"/>
    <mergeCell ref="J2:J3"/>
    <mergeCell ref="K2:K3"/>
  </mergeCells>
  <dataValidations count="15">
    <dataValidation type="decimal" allowBlank="1" showInputMessage="1" showErrorMessage="1" errorTitle="Hiba!" error="Kérjük, 0,5 - 30 közötti számot írjon be!" promptTitle="Átvilágítási üzemmód" prompt="Kérjük, hogy adja meg, hogy másodpercenként hány képkocka elkészítésével történt az átvilágítás!" sqref="E4:E13">
      <formula1>0.5</formula1>
      <formula2>30</formula2>
    </dataValidation>
    <dataValidation type="whole" allowBlank="1" showInputMessage="1" showErrorMessage="1" errorTitle="Hiba!" error="Kérjük, 0 - 100 közötti egész számot írjon be!" promptTitle="Kép darabszáma" prompt="Kérjük, adja meg, hogy amennyiben az átvilágítás során készítettek felvételt is, hány darab készült!" sqref="G4:G13">
      <formula1>0</formula1>
      <formula2>100</formula2>
    </dataValidation>
    <dataValidation allowBlank="1" showInputMessage="1" showErrorMessage="1" prompt="Kérjük, itt adja meg az adott felvétellel kapcsolatos egyéb megjegyzéseit!" sqref="W4:W13"/>
    <dataValidation type="whole" allowBlank="1" showInputMessage="1" showErrorMessage="1" errorTitle="Hiba!" error="Kérjük, 1 - 10 közötti egész számot írjon be!" promptTitle="Átvilágítás minősége" prompt="Kérjük, hogy 1…10 skálán adja meg az átvilágítások minőségének értékelését. A legrosszabb érték 1, azaz teljesen értékelhetetlen, a legjobb értékelés a 10-es, vagyis az elképzelhető legjobb értékelhetőségű." sqref="V4:V13">
      <formula1>1</formula1>
      <formula2>10</formula2>
    </dataValidation>
    <dataValidation type="decimal" allowBlank="1" showInputMessage="1" showErrorMessage="1" errorTitle="Hiba!" error="Kérjük, 0 - 5000 közötti számot írjon be!" promptTitle="Bőrdózis" prompt="Kérjük, hogy amennyiben rendelkezésre áll ez az információ, adják meg, hogy mekkora volt az eljárás során a bőrdózis csúcsértéke! Ha nem jelzi ki a készülék a dózisértéket, kérem írjon 0-t a cellába!" sqref="U4:U13">
      <formula1>0</formula1>
      <formula2>5000</formula2>
    </dataValidation>
    <dataValidation type="decimal" allowBlank="1" showInputMessage="1" showErrorMessage="1" errorTitle="Hiba!" error="Kérjük, 0 - 50 közötti számot írjon be!" promptTitle="Mező hosszúsága" prompt="A besugárzott terület, a mező másik élhossza. Kör keresztmetszetű besugárzási mezőnél adjon meg a mező szélességeként és hosszaként azonos értéket és jelezze a &quot;sugármező alakja&quot; rovatban, hogy milyen alakú volt a besugárzási mező." sqref="K4:K13">
      <formula1>0</formula1>
      <formula2>50</formula2>
    </dataValidation>
    <dataValidation type="decimal" allowBlank="1" showInputMessage="1" showErrorMessage="1" errorTitle="Hiba!" error="Kérjük, 0 - 50 közötti számot írjon be!" promptTitle="Mező szélesége" prompt="A besugárzott terület, a mező egyik élhossza. Kör keresztmetszetű besugárzási mezőnél adjon meg a mező szélességeként és hosszaként azonos értéket és jelezze a &quot;sugármező alakja&quot; rovatban, hogy milyen alakú volt a besugárzási mező." sqref="J4:J13">
      <formula1>0</formula1>
      <formula2>50</formula2>
    </dataValidation>
    <dataValidation type="decimal" allowBlank="1" showInputMessage="1" showErrorMessage="1" errorTitle="Hiba!" error="Kérjük, 0 - 10000 közötti számot írjon be!" promptTitle="Átvilágítás időtartama" prompt="Kérjük, tüntessék fel a berendezés által visszajelzett teljes sugármeneti időt, másodperc egységekben!" sqref="H4:H13">
      <formula1>0</formula1>
      <formula2>10000</formula2>
    </dataValidation>
    <dataValidation type="whole" allowBlank="1" showInputMessage="1" showErrorMessage="1" errorTitle="Hiba!" error="Kérjük, 0 - 10000 közötti egész számot írjon be!" promptTitle="Képkockák darabszáma" prompt="Kérjük, adja meg, hogy az átvilágítás során összesen hány darab képkockát (frame) készítettek!" sqref="F4:F13">
      <formula1>0</formula1>
      <formula2>10000</formula2>
    </dataValidation>
    <dataValidation type="date" operator="greaterThan" allowBlank="1" showInputMessage="1" showErrorMessage="1" errorTitle="Hiba!" error="Kérem ÉÉÉÉ.HH.NN formátumban írja be a vizsgálat elvégzésének dátumát, melynek 2020.01.01 utáninak kell lennie." promptTitle="Felvétel készítésének dátuma" prompt="Kérem írja be a dátumot ÉÉÉÉ.HH.NN formátumban!" sqref="B4:B13">
      <formula1>44136</formula1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S4:S13">
      <formula1>0</formula1>
      <formula2>5000</formula2>
    </dataValidation>
    <dataValidation type="whole" allowBlank="1" showInputMessage="1" showErrorMessage="1" errorTitle="Hiba!" error="Kérjük, 50 - 200 közötti egész számot írjon be!" promptTitle="Fókusz-képreceptor távolság" prompt="Kérjük, adja meg az alkalmazott fókusz-detektor távolságot (SID) cm értékben." sqref="N4:N13">
      <formula1>50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kusz-bőr távolságot cm értékben!" sqref="O4:O13">
      <formula1>35</formula1>
      <formula2>180</formula2>
    </dataValidation>
    <dataValidation type="decimal" allowBlank="1" showInputMessage="1" showErrorMessage="1" errorTitle="Hiba!" error="Kérjük, 0-1000 közötti számot adjon meg egy tizedesjegy pontossággal!" promptTitle="Beállított áramerősség" prompt="Kérjük, adja meg a felvételezés során beállított, vagy a berendezés által visszajelzett mA-értéket egy tizedesjegy pontossággal!" sqref="M4:M13">
      <formula1>0</formula1>
      <formula2>1000</formula2>
    </dataValidation>
    <dataValidation type="whole" allowBlank="1" showInputMessage="1" showErrorMessage="1" errorTitle="HIba!" error="Kérjük, 40 és 160 kV közötti értéket írjon be egész szám formájában!" promptTitle="Alkalmazott csőfeszültség" prompt="Kérjük, írja be a felvételezés során beállított, vagy a berendezés által visszajelzett csőfeszültésg (kV) értékét!" sqref="L4:L13">
      <formula1>40</formula1>
      <formula2>160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Adatok!$P$3:$P$22</xm:f>
          </x14:formula1>
          <xm:sqref>Q4:Q13</xm:sqref>
        </x14:dataValidation>
        <x14:dataValidation type="list" allowBlank="1" showInputMessage="1" showErrorMessage="1" errorTitle="Hiba!" error="Kérjük, válasszon a legördülő listából!" promptTitle="Csőpozíció" prompt="Kérjük, hogy itt adja meg a legördülő lista segítségével, milyen csőpozíciós beállítást alkalmaztak az átvilágítás során! A páciens pozíciójához képest viszonyítsanak!">
          <x14:formula1>
            <xm:f>Adatok!$H$3:$H$8</xm:f>
          </x14:formula1>
          <xm:sqref>D4:D13</xm:sqref>
        </x14:dataValidation>
        <x14:dataValidation type="list" allowBlank="1" showInputMessage="1" showErrorMessage="1" errorTitle="Hiba!" error="Kérjük, válasszon a legördülő listából!" promptTitle="Sugármező alakja" prompt="Kérjük, a legördülő lista segítségével tüntessék fel az átvilágítás során alkalmazott besugárzási mező alakját! Ez a képerősítővel szerelt berendezéseknél kör keresztmetszetű, a digitális berendezéseknél gyakran négyszögletes.">
          <x14:formula1>
            <xm:f>Adatok!$R$3:$R$6</xm:f>
          </x14:formula1>
          <xm:sqref>I4:I13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P4:P13</xm:sqref>
        </x14:dataValidation>
        <x14:dataValidation type="list" allowBlank="1" showInputMessage="1" showErrorMessage="1" errorTitle="Hiba!" error="Kérem válasszon a legördülő listából!" promptTitle="Páciens neme" prompt="Kérem válasszon a legördülő listából!">
          <x14:formula1>
            <xm:f>Adatok!$N$3:$N$5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Fókuszfolt mérete" prompt="Kérjük, adja meg a legördülő lista segítségével az adott átvilágításhoz alkalmazott fókuszfolt méretét!">
          <x14:formula1>
            <xm:f>Adatok!$M$12:$M$14</xm:f>
          </x14:formula1>
          <xm:sqref>R4:R13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Adatok!$K$3:$K$10</xm:f>
          </x14:formula1>
          <xm:sqref>T4:T13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Tájékoztató</vt:lpstr>
      <vt:lpstr>Adatok</vt:lpstr>
      <vt:lpstr>MCU - &lt;5,0 kg</vt:lpstr>
      <vt:lpstr>MCU - 5,1-15 kg</vt:lpstr>
      <vt:lpstr>MCU - 15,1-30,0 kg</vt:lpstr>
      <vt:lpstr>MCU - 30,1-50,0 kg</vt:lpstr>
      <vt:lpstr>képreceptor_átvilágító</vt:lpstr>
      <vt:lpstr>Képreceptor_típusa_átvilágító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Mihályi Dávid</dc:creator>
  <cp:lastModifiedBy>Mihályi Dávid</cp:lastModifiedBy>
  <dcterms:created xsi:type="dcterms:W3CDTF">2020-09-16T06:53:09Z</dcterms:created>
  <dcterms:modified xsi:type="dcterms:W3CDTF">2023-06-03T18:01:09Z</dcterms:modified>
</cp:coreProperties>
</file>